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dcgovict-my.sharepoint.com/personal/tanya_bryant_dc_gov/Documents/"/>
    </mc:Choice>
  </mc:AlternateContent>
  <xr:revisionPtr revIDLastSave="0" documentId="8_{62C301AB-2F99-43DE-9BFC-06E4D1F777BC}" xr6:coauthVersionLast="47" xr6:coauthVersionMax="47" xr10:uidLastSave="{00000000-0000-0000-0000-000000000000}"/>
  <bookViews>
    <workbookView xWindow="-120" yWindow="-120" windowWidth="29040" windowHeight="15720" tabRatio="895" firstSheet="3" xr2:uid="{00000000-000D-0000-FFFF-FFFF00000000}"/>
  </bookViews>
  <sheets>
    <sheet name="Title Page" sheetId="1" r:id="rId1"/>
    <sheet name="Table of Contents" sheetId="21" r:id="rId2"/>
    <sheet name="2.Balance Sheet" sheetId="2" r:id="rId3"/>
    <sheet name="3. Statement of Income - C&amp;S" sheetId="3" r:id="rId4"/>
    <sheet name="4a.Questionnaire" sheetId="4" r:id="rId5"/>
    <sheet name="4b.Questionnaire (cont)" sheetId="5" r:id="rId6"/>
    <sheet name="4c.Questionnaire (cont)" sheetId="6" r:id="rId7"/>
    <sheet name="5.Premium Schedule" sheetId="7" r:id="rId8"/>
    <sheet name="6.Reinsurance" sheetId="8" r:id="rId9"/>
    <sheet name="7.Unpaid Losses &amp; LAE" sheetId="9" r:id="rId10"/>
    <sheet name="8.Loss &amp; LAE Paid and Incurred" sheetId="10" r:id="rId11"/>
    <sheet name="9.Investment Schedule" sheetId="19" r:id="rId12"/>
    <sheet name="VOID" sheetId="20" state="hidden" r:id="rId13"/>
    <sheet name="10.Cross Check" sheetId="22" r:id="rId14"/>
  </sheets>
  <definedNames>
    <definedName name="_xlnm.Print_Area" localSheetId="4">'4a.Questionnaire'!$A$1:$H$67</definedName>
    <definedName name="_xlnm.Print_Area" localSheetId="5">'4b.Questionnaire (cont)'!$A$1:$I$66</definedName>
    <definedName name="_xlnm.Print_Area" localSheetId="6">'4c.Questionnaire (cont)'!$A$1:$J$66</definedName>
    <definedName name="_xlnm.Print_Area" localSheetId="1">'Table of Contents'!$A$1:$J$62</definedName>
    <definedName name="_xlnm.Print_Area" localSheetId="0">'Title Page'!$A$1:$K$74</definedName>
  </definedNames>
  <calcPr calcId="191029"/>
  <customWorkbookViews>
    <customWorkbookView name="  - Personal View" guid="{E97D1411-9A8A-4327-B170-757D913D236A}" mergeInterval="0" personalView="1" maximized="1" windowWidth="815" windowHeight="552" tabRatio="834"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9" i="10" l="1"/>
  <c r="N31" i="10" l="1"/>
  <c r="N32" i="10"/>
  <c r="N33" i="10"/>
  <c r="N34" i="10"/>
  <c r="N35" i="10"/>
  <c r="N36" i="10"/>
  <c r="N30" i="10"/>
  <c r="N37" i="10" l="1"/>
  <c r="A28" i="22" l="1"/>
  <c r="A29" i="22" s="1"/>
  <c r="A30" i="22" s="1"/>
  <c r="A31" i="22" s="1"/>
  <c r="A32" i="22" s="1"/>
  <c r="A33" i="22" s="1"/>
  <c r="A34" i="22" s="1"/>
  <c r="A35" i="22" s="1"/>
  <c r="A36" i="22" s="1"/>
  <c r="A37" i="22" s="1"/>
  <c r="A38" i="22" s="1"/>
  <c r="A39" i="22" s="1"/>
  <c r="A26" i="22"/>
  <c r="A45" i="1"/>
  <c r="A43" i="1"/>
  <c r="A44" i="1"/>
  <c r="F9" i="2" l="1"/>
  <c r="F36" i="19"/>
  <c r="F27" i="19"/>
  <c r="F33" i="19"/>
  <c r="L14" i="9" l="1"/>
  <c r="K17" i="22" l="1"/>
  <c r="K8" i="22"/>
  <c r="K7" i="22"/>
  <c r="F40" i="2" l="1"/>
  <c r="A6" i="22" l="1"/>
  <c r="A7" i="22" s="1"/>
  <c r="A8" i="22" s="1"/>
  <c r="A9" i="22" s="1"/>
  <c r="A10" i="22" s="1"/>
  <c r="A11" i="22" s="1"/>
  <c r="A12" i="22" s="1"/>
  <c r="A13" i="22" s="1"/>
  <c r="A14" i="22" s="1"/>
  <c r="A15" i="22" s="1"/>
  <c r="A16" i="22" s="1"/>
  <c r="A17" i="22" s="1"/>
  <c r="A18" i="22" s="1"/>
  <c r="A19" i="22" s="1"/>
  <c r="A20" i="22" s="1"/>
  <c r="A21" i="22" s="1"/>
  <c r="A22" i="22" s="1"/>
  <c r="A23" i="22" s="1"/>
  <c r="A24" i="22" s="1"/>
  <c r="A25" i="22" s="1"/>
  <c r="A27" i="22" s="1"/>
  <c r="F61" i="2" l="1"/>
  <c r="F60" i="2"/>
  <c r="H10" i="3"/>
  <c r="F10" i="3"/>
  <c r="K40" i="22" s="1"/>
  <c r="F22" i="19" l="1"/>
  <c r="F12" i="2" s="1"/>
  <c r="F14" i="19"/>
  <c r="F11" i="2" l="1"/>
  <c r="F16" i="2" s="1"/>
  <c r="H5" i="3"/>
  <c r="F5" i="3"/>
  <c r="H37" i="2"/>
  <c r="F37" i="2"/>
  <c r="E1" i="9"/>
  <c r="C1" i="8"/>
  <c r="F1" i="7"/>
  <c r="F1" i="6"/>
  <c r="E1" i="5"/>
  <c r="E1" i="4"/>
  <c r="A2" i="4"/>
  <c r="E1" i="3"/>
  <c r="E1" i="2"/>
  <c r="E1" i="21"/>
  <c r="P17" i="7" l="1"/>
  <c r="K16" i="22" l="1"/>
  <c r="A2" i="2"/>
  <c r="J29" i="7"/>
  <c r="L29" i="7"/>
  <c r="N29" i="7"/>
  <c r="P11" i="7"/>
  <c r="P12" i="7"/>
  <c r="P13" i="7"/>
  <c r="P14" i="7"/>
  <c r="P15" i="7"/>
  <c r="P16" i="7"/>
  <c r="F65" i="2"/>
  <c r="D63" i="8"/>
  <c r="F23" i="2" s="1"/>
  <c r="F1" i="22"/>
  <c r="B1" i="22"/>
  <c r="G29" i="7"/>
  <c r="H56" i="2"/>
  <c r="H65" i="2"/>
  <c r="H16" i="2"/>
  <c r="H32" i="2" s="1"/>
  <c r="B47" i="1"/>
  <c r="C1" i="19"/>
  <c r="A1" i="19"/>
  <c r="J12" i="10"/>
  <c r="L31" i="9"/>
  <c r="K27" i="22" s="1"/>
  <c r="E1" i="10"/>
  <c r="A1" i="10"/>
  <c r="A1" i="9"/>
  <c r="H63" i="8"/>
  <c r="K12" i="22" s="1"/>
  <c r="F63" i="8"/>
  <c r="E63" i="8"/>
  <c r="F22" i="2" s="1"/>
  <c r="A1" i="8"/>
  <c r="A1" i="7"/>
  <c r="O29" i="7"/>
  <c r="M29" i="7"/>
  <c r="I29" i="7"/>
  <c r="H12" i="3"/>
  <c r="H20" i="3"/>
  <c r="F12" i="3"/>
  <c r="H19" i="9"/>
  <c r="G19" i="9"/>
  <c r="H31" i="8"/>
  <c r="F31" i="8"/>
  <c r="E31" i="8"/>
  <c r="D31" i="8"/>
  <c r="G37" i="10"/>
  <c r="H37" i="10"/>
  <c r="I37" i="10"/>
  <c r="K37" i="10"/>
  <c r="L37" i="10"/>
  <c r="J35" i="10"/>
  <c r="M35" i="10" s="1"/>
  <c r="J31" i="10"/>
  <c r="M31" i="10" s="1"/>
  <c r="J32" i="10"/>
  <c r="M32" i="10" s="1"/>
  <c r="J33" i="10"/>
  <c r="M33" i="10" s="1"/>
  <c r="J34" i="10"/>
  <c r="M34" i="10" s="1"/>
  <c r="J36" i="10"/>
  <c r="M36" i="10" s="1"/>
  <c r="J30" i="10"/>
  <c r="M30" i="10" s="1"/>
  <c r="J17" i="10"/>
  <c r="M17" i="10" s="1"/>
  <c r="O17" i="10" s="1"/>
  <c r="J16" i="10"/>
  <c r="M16" i="10" s="1"/>
  <c r="O16" i="10" s="1"/>
  <c r="L12" i="9"/>
  <c r="K26" i="22" s="1"/>
  <c r="K19" i="9"/>
  <c r="K38" i="9"/>
  <c r="M38" i="9"/>
  <c r="M39" i="9"/>
  <c r="M37" i="9"/>
  <c r="M31" i="9"/>
  <c r="M32" i="9"/>
  <c r="M33" i="9"/>
  <c r="M34" i="9"/>
  <c r="M35" i="9"/>
  <c r="M36" i="9"/>
  <c r="M30" i="9"/>
  <c r="L32" i="9"/>
  <c r="K29" i="22" s="1"/>
  <c r="L33" i="9"/>
  <c r="K31" i="22" s="1"/>
  <c r="L34" i="9"/>
  <c r="L35" i="9"/>
  <c r="K35" i="22" s="1"/>
  <c r="L36" i="9"/>
  <c r="K37" i="22" s="1"/>
  <c r="L37" i="9"/>
  <c r="K39" i="22" s="1"/>
  <c r="L13" i="9"/>
  <c r="K28" i="22" s="1"/>
  <c r="K30" i="22"/>
  <c r="L15" i="9"/>
  <c r="K32" i="22" s="1"/>
  <c r="L16" i="9"/>
  <c r="K34" i="22" s="1"/>
  <c r="L17" i="9"/>
  <c r="K36" i="22" s="1"/>
  <c r="L18" i="9"/>
  <c r="K38" i="22" s="1"/>
  <c r="J13" i="10"/>
  <c r="M13" i="10" s="1"/>
  <c r="O13" i="10" s="1"/>
  <c r="J14" i="10"/>
  <c r="M14" i="10" s="1"/>
  <c r="O14" i="10" s="1"/>
  <c r="J15" i="10"/>
  <c r="M15" i="10" s="1"/>
  <c r="O15" i="10" s="1"/>
  <c r="J18" i="10"/>
  <c r="M18" i="10" s="1"/>
  <c r="O18" i="10" s="1"/>
  <c r="H19" i="10"/>
  <c r="I19" i="10"/>
  <c r="L19" i="10"/>
  <c r="G19" i="10"/>
  <c r="H38" i="9"/>
  <c r="I38" i="9"/>
  <c r="J38" i="9"/>
  <c r="G38" i="9"/>
  <c r="I19" i="9"/>
  <c r="J19" i="9"/>
  <c r="K19" i="10"/>
  <c r="K11" i="22" l="1"/>
  <c r="K10" i="22"/>
  <c r="F39" i="2"/>
  <c r="F56" i="2"/>
  <c r="A2" i="9"/>
  <c r="K24" i="22"/>
  <c r="H67" i="2"/>
  <c r="K6" i="22" s="1"/>
  <c r="F67" i="2"/>
  <c r="K9" i="22"/>
  <c r="K25" i="22"/>
  <c r="K23" i="22"/>
  <c r="H22" i="3"/>
  <c r="H27" i="3" s="1"/>
  <c r="H31" i="3" s="1"/>
  <c r="H38" i="3" s="1"/>
  <c r="H54" i="3" s="1"/>
  <c r="L38" i="9"/>
  <c r="J37" i="10"/>
  <c r="M37" i="10" s="1"/>
  <c r="F16" i="3" s="1"/>
  <c r="J19" i="10"/>
  <c r="P29" i="7"/>
  <c r="F8" i="3" s="1"/>
  <c r="L19" i="9"/>
  <c r="M12" i="10"/>
  <c r="O12" i="10" s="1"/>
  <c r="K33" i="22"/>
  <c r="F32" i="2"/>
  <c r="A2" i="10"/>
  <c r="A2" i="21"/>
  <c r="A2" i="5"/>
  <c r="A2" i="6"/>
  <c r="B2" i="22"/>
  <c r="A2" i="8"/>
  <c r="A2" i="3"/>
  <c r="A2" i="19"/>
  <c r="A2" i="7"/>
  <c r="K19" i="22" l="1"/>
  <c r="M19" i="10"/>
  <c r="K5" i="22"/>
  <c r="K14" i="22"/>
  <c r="F37" i="3"/>
  <c r="K21" i="22"/>
  <c r="F15" i="3" l="1"/>
  <c r="O19" i="10"/>
  <c r="K22" i="22"/>
  <c r="K15" i="22"/>
  <c r="K18" i="22" l="1"/>
  <c r="F20" i="3"/>
  <c r="F22" i="3" s="1"/>
  <c r="F27" i="3" s="1"/>
  <c r="F31" i="3" s="1"/>
  <c r="F38" i="3" s="1"/>
  <c r="K20" i="22" l="1"/>
  <c r="F54" i="3"/>
  <c r="K13" i="22" s="1"/>
</calcChain>
</file>

<file path=xl/sharedStrings.xml><?xml version="1.0" encoding="utf-8"?>
<sst xmlns="http://schemas.openxmlformats.org/spreadsheetml/2006/main" count="509" uniqueCount="419">
  <si>
    <t>President</t>
  </si>
  <si>
    <t>Secretary</t>
  </si>
  <si>
    <t>Treasurer</t>
  </si>
  <si>
    <t>Vice President</t>
  </si>
  <si>
    <t>Other Executive Officer</t>
  </si>
  <si>
    <t>BALANCE SHEET</t>
  </si>
  <si>
    <t>ASSETS</t>
  </si>
  <si>
    <t>LIABILITIES, CAPITAL AND SURPLUS</t>
  </si>
  <si>
    <t>STATEMENT OF INCOME</t>
  </si>
  <si>
    <t>CAPITAL AND SURPLUS ACCOUNT</t>
  </si>
  <si>
    <t>QUESTIONNAIRE</t>
  </si>
  <si>
    <t>CAPITAL STOCK OF CAPTIVE</t>
  </si>
  <si>
    <t>Class</t>
  </si>
  <si>
    <t>Preferred</t>
  </si>
  <si>
    <t>Common</t>
  </si>
  <si>
    <t>Number Shares Authorized</t>
  </si>
  <si>
    <t>Number Shares Outstanding</t>
  </si>
  <si>
    <t>Par Value</t>
  </si>
  <si>
    <t xml:space="preserve">2. </t>
  </si>
  <si>
    <t>3.</t>
  </si>
  <si>
    <t xml:space="preserve">4. </t>
  </si>
  <si>
    <t>5.</t>
  </si>
  <si>
    <t>6.</t>
  </si>
  <si>
    <t>7.</t>
  </si>
  <si>
    <t>8.</t>
  </si>
  <si>
    <t>9.</t>
  </si>
  <si>
    <t>12.</t>
  </si>
  <si>
    <t>13.</t>
  </si>
  <si>
    <t>14.</t>
  </si>
  <si>
    <t>15.</t>
  </si>
  <si>
    <t>16.</t>
  </si>
  <si>
    <t>17.</t>
  </si>
  <si>
    <t>Have all assets been valued in accordance with GAAP or SAP as applicable?</t>
  </si>
  <si>
    <t>If yes, attach a description of the transactions as a supplement to this filing.</t>
  </si>
  <si>
    <t>18.</t>
  </si>
  <si>
    <t>19.</t>
  </si>
  <si>
    <t>20.</t>
  </si>
  <si>
    <t>21.</t>
  </si>
  <si>
    <t>22.</t>
  </si>
  <si>
    <t>23.</t>
  </si>
  <si>
    <t>List the company's top five service providers and their function(s)?</t>
  </si>
  <si>
    <t>UNPAID LOSSES &amp; LAE</t>
  </si>
  <si>
    <t xml:space="preserve"> 5. Other Invested Assets</t>
  </si>
  <si>
    <t>DISTRICT OF COLUMBIA CAPTIVE INSURANCE COMPANY</t>
  </si>
  <si>
    <t>24a.</t>
  </si>
  <si>
    <t>24b.</t>
  </si>
  <si>
    <t>Mkt. Value</t>
  </si>
  <si>
    <t>Cost</t>
  </si>
  <si>
    <t xml:space="preserve">Affiliated </t>
  </si>
  <si>
    <t>Unaffiliated</t>
  </si>
  <si>
    <t>Affiliated</t>
  </si>
  <si>
    <t>11.1</t>
  </si>
  <si>
    <t>11.2</t>
  </si>
  <si>
    <t>11.3</t>
  </si>
  <si>
    <t>11.5</t>
  </si>
  <si>
    <t>11.4</t>
  </si>
  <si>
    <t>11.6</t>
  </si>
  <si>
    <t>10. Deferred Tax Asset</t>
  </si>
  <si>
    <t>11. Deferred Acquisition Costs</t>
  </si>
  <si>
    <t>18. Other Assets</t>
  </si>
  <si>
    <t>27. Deferred Tax Liability</t>
  </si>
  <si>
    <t>33. Other Liabilities</t>
  </si>
  <si>
    <t>35. Capital and Surplus:</t>
  </si>
  <si>
    <t>of the……</t>
  </si>
  <si>
    <t>Location Held</t>
  </si>
  <si>
    <t>INSERT COMPANY NAME HERE</t>
  </si>
  <si>
    <t>NOTE:  THIS TAB IS NOT FOR COMPANY REPORTING DO NOT ENTER ANYTHING ON THIS PAGE!</t>
  </si>
  <si>
    <t xml:space="preserve"> 2. Stocks</t>
  </si>
  <si>
    <t xml:space="preserve">     a)</t>
  </si>
  <si>
    <t xml:space="preserve">     b)</t>
  </si>
  <si>
    <t xml:space="preserve"> 7. Investment Income Due and Accrued</t>
  </si>
  <si>
    <t xml:space="preserve"> 8. Accounts and Premiums Receivable</t>
  </si>
  <si>
    <t xml:space="preserve"> 9. Investments In and Advances to Affiliates</t>
  </si>
  <si>
    <t>15. Prepaid Reinsurance Premiums</t>
  </si>
  <si>
    <t>16. Deposits With Reinsurer</t>
  </si>
  <si>
    <t>17. Letters of Credit</t>
  </si>
  <si>
    <t xml:space="preserve">     a)  Loan to Parent</t>
  </si>
  <si>
    <t xml:space="preserve">     b)  Accrued Interest on Loan to Parent</t>
  </si>
  <si>
    <t xml:space="preserve">     c)</t>
  </si>
  <si>
    <t>COMPANY NAME</t>
  </si>
  <si>
    <t>22. Reins. Payable on Paid Losses &amp; LAE</t>
  </si>
  <si>
    <t>24. Commissions, Expenses and Fees</t>
  </si>
  <si>
    <t>23. Deposits Held Pursuant to Insurance Contracts</t>
  </si>
  <si>
    <t>25. Federal Taxes Payable</t>
  </si>
  <si>
    <t>26. Unearned Premium</t>
  </si>
  <si>
    <t>28. Reinsurance Balances Payable</t>
  </si>
  <si>
    <t>29. Loans and Notes Payable</t>
  </si>
  <si>
    <t>30. Amounts Due to Affiliates</t>
  </si>
  <si>
    <t>31. Funds Held Under Reinsurance Contracts</t>
  </si>
  <si>
    <t>32. Dividends Payable</t>
  </si>
  <si>
    <t xml:space="preserve">     c) Contributed Surplus</t>
  </si>
  <si>
    <t xml:space="preserve">     d) Unrealized Gain (Loss) on Investments</t>
  </si>
  <si>
    <t xml:space="preserve"> 2. Net (Increase) Decrease In Unearned Premiums</t>
  </si>
  <si>
    <t xml:space="preserve"> 3. Net Premiums Earned</t>
  </si>
  <si>
    <t xml:space="preserve"> 4. Other Insurance Income</t>
  </si>
  <si>
    <t xml:space="preserve"> 8. Commisions and Brokerage</t>
  </si>
  <si>
    <t xml:space="preserve"> 9. General and Administrative</t>
  </si>
  <si>
    <t>10. Other Underwriting Expenses</t>
  </si>
  <si>
    <t>13. Investment Income - Net</t>
  </si>
  <si>
    <t>14. Other Income</t>
  </si>
  <si>
    <t>15. Other Expenses</t>
  </si>
  <si>
    <t>17. Dividends to Policyholders</t>
  </si>
  <si>
    <t>Underwriting Income:</t>
  </si>
  <si>
    <t>Underwriting Expenses:</t>
  </si>
  <si>
    <t>20. Capital &amp; Surplus, end of previous year</t>
  </si>
  <si>
    <t>21. Net Income</t>
  </si>
  <si>
    <t>22. Net Unrealized Capital Gains or Losses</t>
  </si>
  <si>
    <t xml:space="preserve">     a) Paid in</t>
  </si>
  <si>
    <t xml:space="preserve">     c) Transferred to Surplus</t>
  </si>
  <si>
    <t xml:space="preserve">     c) Transferred from Capital</t>
  </si>
  <si>
    <t>23. Capital Changes:</t>
  </si>
  <si>
    <t>24. Surplus Adjustments:</t>
  </si>
  <si>
    <t>What is the name and address of resident registered agent?</t>
  </si>
  <si>
    <t>Have all transactions of the captive of which notice was received at the home office on or before the close of business on the date shown been truthfully and accurately entered on its books?</t>
  </si>
  <si>
    <t>What is the largest "net" amount insured in any one risk:</t>
  </si>
  <si>
    <t>Per occurrence?</t>
  </si>
  <si>
    <t>Aggregate?</t>
  </si>
  <si>
    <t>If yes, by what amount?</t>
  </si>
  <si>
    <t>Has the "net" aggregate increased over last year's?</t>
  </si>
  <si>
    <t>Has any change been made during the year of this statement in the charter, by-laws or articles of association?</t>
  </si>
  <si>
    <t>QUESTIONNAIRE (continued)</t>
  </si>
  <si>
    <t>If the response to 11.5 is Yes, provide the nature of any waivers(s)</t>
  </si>
  <si>
    <t>Have losses been discounted?</t>
  </si>
  <si>
    <t>If answer to 15 above is yes, what is the percentage to the total business written and assumed?</t>
  </si>
  <si>
    <t>What other services does the approved independent CPA firm provide to the Captive or Parent Corporation?</t>
  </si>
  <si>
    <t>If yes, what interest rate was used</t>
  </si>
  <si>
    <t>What was the total amount of the discount</t>
  </si>
  <si>
    <t>Has the company changed its auditors or actuaries from the previous year?</t>
  </si>
  <si>
    <t>If yes, why?</t>
  </si>
  <si>
    <t>Does the company have funds on deposit with the Insurance Commissioner of the District of Columbia for the protection of policyholders (Not letters of credit)?</t>
  </si>
  <si>
    <t>Does the company issue assessable policies?</t>
  </si>
  <si>
    <t>Provider</t>
  </si>
  <si>
    <t>Function(s)</t>
  </si>
  <si>
    <t>Has the company entered into any retroactive reinsurance or financial insurance or financial reinsurance contracts?</t>
  </si>
  <si>
    <t>If yes, describe the arrangement including amounts received, paid, imputed interest, and companies involved</t>
  </si>
  <si>
    <t>14. Funds Held by Ceding Reinsurers</t>
  </si>
  <si>
    <t>1.  Automobile Liability</t>
  </si>
  <si>
    <t>2.  General &amp; Product Liability</t>
  </si>
  <si>
    <t>3.  Professional Liability</t>
  </si>
  <si>
    <t>4.  Other Liablility</t>
  </si>
  <si>
    <t>REINSURANCE ASSUMED</t>
  </si>
  <si>
    <t>ANNUAL STATEMENT FOR THE PERIOD ENDED</t>
  </si>
  <si>
    <t>NAME</t>
  </si>
  <si>
    <t>PHONE</t>
  </si>
  <si>
    <t>*NAME AND STATE OF REINSURER</t>
  </si>
  <si>
    <t>STATE</t>
  </si>
  <si>
    <t>AFFILIATES:</t>
  </si>
  <si>
    <t>NON-AFFILIATES:</t>
  </si>
  <si>
    <t>REINSURANCE CEDED</t>
  </si>
  <si>
    <t>*Authorized companies or unauthorized companies with the Commissioner's prior approval.</t>
  </si>
  <si>
    <t>TOTAL</t>
  </si>
  <si>
    <t>UNPAID LOSSES</t>
  </si>
  <si>
    <t xml:space="preserve"> 1. Automobile Liability</t>
  </si>
  <si>
    <t xml:space="preserve"> 2. General &amp; Product Liability</t>
  </si>
  <si>
    <t xml:space="preserve"> 3. Professional Liability</t>
  </si>
  <si>
    <t xml:space="preserve"> 4. Other Liability</t>
  </si>
  <si>
    <t xml:space="preserve"> 5. Workers' Compensation</t>
  </si>
  <si>
    <t xml:space="preserve"> 6.  Property Liability</t>
  </si>
  <si>
    <t xml:space="preserve"> 7. All Other Lines</t>
  </si>
  <si>
    <t>TOTALS</t>
  </si>
  <si>
    <t>LINES OF BUSINESS</t>
  </si>
  <si>
    <t>PAID LOSSES &amp; LAE</t>
  </si>
  <si>
    <r>
      <t xml:space="preserve">(1)
</t>
    </r>
    <r>
      <rPr>
        <b/>
        <u/>
        <sz val="10"/>
        <rFont val="Arial"/>
        <family val="2"/>
      </rPr>
      <t>DIRECT BUSINESS</t>
    </r>
  </si>
  <si>
    <r>
      <t>(2)</t>
    </r>
    <r>
      <rPr>
        <b/>
        <u/>
        <sz val="10"/>
        <rFont val="Arial"/>
        <family val="2"/>
      </rPr>
      <t xml:space="preserve">
REINSURANCE
ASSUMED</t>
    </r>
  </si>
  <si>
    <r>
      <t xml:space="preserve">(4)
</t>
    </r>
    <r>
      <rPr>
        <b/>
        <u/>
        <sz val="10"/>
        <rFont val="Arial"/>
        <family val="2"/>
      </rPr>
      <t>REINSURANCE
CEDED</t>
    </r>
  </si>
  <si>
    <r>
      <t xml:space="preserve">(5)
</t>
    </r>
    <r>
      <rPr>
        <b/>
        <u/>
        <sz val="10"/>
        <rFont val="Arial"/>
        <family val="2"/>
      </rPr>
      <t>REINSURANCE
ACCT'D FOR
BY DEPOSIT
METHOD</t>
    </r>
  </si>
  <si>
    <r>
      <t xml:space="preserve">(6)
</t>
    </r>
    <r>
      <rPr>
        <b/>
        <u/>
        <sz val="10"/>
        <rFont val="Arial"/>
        <family val="2"/>
      </rPr>
      <t>NET 
PREMIUMS
WRITTEN
1+2-3-4+5</t>
    </r>
  </si>
  <si>
    <t>UNPAID LAE</t>
  </si>
  <si>
    <t>LOSS &amp; LAE PAID AND INCURRED</t>
  </si>
  <si>
    <t>LOSSES</t>
  </si>
  <si>
    <t>LOSSES PAID LESS SALVAGE</t>
  </si>
  <si>
    <r>
      <t xml:space="preserve">(5)
</t>
    </r>
    <r>
      <rPr>
        <b/>
        <u/>
        <sz val="10"/>
        <rFont val="Arial"/>
        <family val="2"/>
      </rPr>
      <t>NET LOSSES
UNPAID
CURRENT YEAR</t>
    </r>
  </si>
  <si>
    <r>
      <t xml:space="preserve">(1)
</t>
    </r>
    <r>
      <rPr>
        <b/>
        <u/>
        <sz val="10"/>
        <rFont val="Arial"/>
        <family val="2"/>
      </rPr>
      <t>DIRECT
BUSINESS</t>
    </r>
  </si>
  <si>
    <r>
      <t xml:space="preserve">(2)
</t>
    </r>
    <r>
      <rPr>
        <b/>
        <u/>
        <sz val="10"/>
        <rFont val="Arial"/>
        <family val="2"/>
      </rPr>
      <t>REINSURANCE
ASSUMED</t>
    </r>
  </si>
  <si>
    <r>
      <t xml:space="preserve">(3)
</t>
    </r>
    <r>
      <rPr>
        <b/>
        <u/>
        <sz val="10"/>
        <rFont val="Arial"/>
        <family val="2"/>
      </rPr>
      <t>REINSURANCE
RECOVERED</t>
    </r>
  </si>
  <si>
    <r>
      <t xml:space="preserve">(4)
</t>
    </r>
    <r>
      <rPr>
        <b/>
        <u/>
        <sz val="10"/>
        <rFont val="Arial"/>
        <family val="2"/>
      </rPr>
      <t>NET PAYMENTS</t>
    </r>
    <r>
      <rPr>
        <b/>
        <sz val="10"/>
        <rFont val="Arial"/>
        <family val="2"/>
      </rPr>
      <t xml:space="preserve">
</t>
    </r>
    <r>
      <rPr>
        <b/>
        <u/>
        <sz val="10"/>
        <rFont val="Arial"/>
        <family val="2"/>
      </rPr>
      <t>1+2-3</t>
    </r>
  </si>
  <si>
    <r>
      <t xml:space="preserve">(6)
</t>
    </r>
    <r>
      <rPr>
        <b/>
        <u/>
        <sz val="10"/>
        <rFont val="Arial"/>
        <family val="2"/>
      </rPr>
      <t>NET LOSSES
UNPAID
PRIOR YEAR</t>
    </r>
  </si>
  <si>
    <r>
      <t xml:space="preserve">(7)
</t>
    </r>
    <r>
      <rPr>
        <b/>
        <u/>
        <sz val="10"/>
        <rFont val="Arial"/>
        <family val="2"/>
      </rPr>
      <t>NET LOSSES
INCURRED
4+5-6</t>
    </r>
  </si>
  <si>
    <t>LAE</t>
  </si>
  <si>
    <r>
      <t xml:space="preserve">(9)
</t>
    </r>
    <r>
      <rPr>
        <b/>
        <u/>
        <sz val="10"/>
        <rFont val="Arial"/>
        <family val="2"/>
      </rPr>
      <t>DIRECT
BUSINESS</t>
    </r>
  </si>
  <si>
    <r>
      <t xml:space="preserve">(10)
</t>
    </r>
    <r>
      <rPr>
        <b/>
        <u/>
        <sz val="10"/>
        <rFont val="Arial"/>
        <family val="2"/>
      </rPr>
      <t>REINSURANCE
ASSUMED</t>
    </r>
  </si>
  <si>
    <r>
      <t xml:space="preserve">(11)
</t>
    </r>
    <r>
      <rPr>
        <b/>
        <u/>
        <sz val="10"/>
        <rFont val="Arial"/>
        <family val="2"/>
      </rPr>
      <t>REINSURANCE
RECOVERED</t>
    </r>
  </si>
  <si>
    <r>
      <t xml:space="preserve">(12)
</t>
    </r>
    <r>
      <rPr>
        <b/>
        <u/>
        <sz val="10"/>
        <rFont val="Arial"/>
        <family val="2"/>
      </rPr>
      <t>NET PAYMENTS</t>
    </r>
    <r>
      <rPr>
        <b/>
        <sz val="10"/>
        <rFont val="Arial"/>
        <family val="2"/>
      </rPr>
      <t xml:space="preserve">
</t>
    </r>
    <r>
      <rPr>
        <b/>
        <u/>
        <sz val="10"/>
        <rFont val="Arial"/>
        <family val="2"/>
      </rPr>
      <t>9+10-11</t>
    </r>
  </si>
  <si>
    <r>
      <t xml:space="preserve">(13)
</t>
    </r>
    <r>
      <rPr>
        <b/>
        <u/>
        <sz val="10"/>
        <rFont val="Arial"/>
        <family val="2"/>
      </rPr>
      <t>NET LAE
UNPAID
CURRENT YEAR</t>
    </r>
  </si>
  <si>
    <r>
      <t xml:space="preserve">(14)
</t>
    </r>
    <r>
      <rPr>
        <b/>
        <u/>
        <sz val="10"/>
        <rFont val="Arial"/>
        <family val="2"/>
      </rPr>
      <t>NET LAE
UNPAID
PRIOR YEAR</t>
    </r>
  </si>
  <si>
    <r>
      <t xml:space="preserve">(1)
</t>
    </r>
    <r>
      <rPr>
        <b/>
        <u/>
        <sz val="10"/>
        <rFont val="Arial"/>
        <family val="2"/>
      </rPr>
      <t>CASE BASIS
DIRECT &amp; 
ASSUMED</t>
    </r>
  </si>
  <si>
    <r>
      <t xml:space="preserve">(2)
</t>
    </r>
    <r>
      <rPr>
        <b/>
        <u/>
        <sz val="10"/>
        <rFont val="Arial"/>
        <family val="2"/>
      </rPr>
      <t>CASE BASIS
REINSURANCE
RECOVERABLE</t>
    </r>
  </si>
  <si>
    <r>
      <t xml:space="preserve">(3)
</t>
    </r>
    <r>
      <rPr>
        <b/>
        <u/>
        <sz val="10"/>
        <rFont val="Arial"/>
        <family val="2"/>
      </rPr>
      <t>IBNR</t>
    </r>
  </si>
  <si>
    <r>
      <t xml:space="preserve">(4)
</t>
    </r>
    <r>
      <rPr>
        <b/>
        <u/>
        <sz val="10"/>
        <rFont val="Arial"/>
        <family val="2"/>
      </rPr>
      <t>IBNR
REINSURANCE
RECOVERABLE</t>
    </r>
  </si>
  <si>
    <r>
      <t xml:space="preserve">(5)
</t>
    </r>
    <r>
      <rPr>
        <b/>
        <u/>
        <sz val="10"/>
        <rFont val="Arial"/>
        <family val="2"/>
      </rPr>
      <t>DISCOUNT</t>
    </r>
  </si>
  <si>
    <r>
      <t xml:space="preserve">(6)
</t>
    </r>
    <r>
      <rPr>
        <b/>
        <u/>
        <sz val="10"/>
        <rFont val="Arial"/>
        <family val="2"/>
      </rPr>
      <t>NET LOSSES
UNPAID
1-2+3-4-5</t>
    </r>
  </si>
  <si>
    <t xml:space="preserve"> INVESTMENT SCHEDULE</t>
  </si>
  <si>
    <t>Issuer
(IBM, US Treas.)</t>
  </si>
  <si>
    <t>Cusip #
(If Applicable)</t>
  </si>
  <si>
    <t xml:space="preserve">Source of Valuation
(Self, SVO, NYSE)
</t>
  </si>
  <si>
    <t xml:space="preserve">Rating
(SVO, S&amp;P)
</t>
  </si>
  <si>
    <t>p.2</t>
  </si>
  <si>
    <t>p.3</t>
  </si>
  <si>
    <t>p.5</t>
  </si>
  <si>
    <t>p.6</t>
  </si>
  <si>
    <t>p.7</t>
  </si>
  <si>
    <t>p.8</t>
  </si>
  <si>
    <r>
      <t xml:space="preserve">(7)
</t>
    </r>
    <r>
      <rPr>
        <b/>
        <u/>
        <sz val="10"/>
        <rFont val="Arial"/>
        <family val="2"/>
      </rPr>
      <t>CASE BASIS
DIRECT &amp; 
ASSUMED</t>
    </r>
  </si>
  <si>
    <r>
      <t xml:space="preserve">(8)
</t>
    </r>
    <r>
      <rPr>
        <b/>
        <u/>
        <sz val="10"/>
        <rFont val="Arial"/>
        <family val="2"/>
      </rPr>
      <t>CASE BASIS
REINSURANCE
RECOVERABLE</t>
    </r>
  </si>
  <si>
    <r>
      <t xml:space="preserve">(9)
</t>
    </r>
    <r>
      <rPr>
        <b/>
        <u/>
        <sz val="10"/>
        <rFont val="Arial"/>
        <family val="2"/>
      </rPr>
      <t>IBNR</t>
    </r>
  </si>
  <si>
    <r>
      <t xml:space="preserve">(10)
</t>
    </r>
    <r>
      <rPr>
        <b/>
        <u/>
        <sz val="10"/>
        <rFont val="Arial"/>
        <family val="2"/>
      </rPr>
      <t>IBNR
REINSURANCE
RECOVERABLE</t>
    </r>
  </si>
  <si>
    <r>
      <t xml:space="preserve">(11)
</t>
    </r>
    <r>
      <rPr>
        <b/>
        <u/>
        <sz val="10"/>
        <rFont val="Arial"/>
        <family val="2"/>
      </rPr>
      <t>DISCOUNT</t>
    </r>
  </si>
  <si>
    <r>
      <t xml:space="preserve">(12)
</t>
    </r>
    <r>
      <rPr>
        <b/>
        <u/>
        <sz val="10"/>
        <rFont val="Arial"/>
        <family val="2"/>
      </rPr>
      <t>NET LAE
UNPAID
7-8+9-10-11</t>
    </r>
  </si>
  <si>
    <t>(p.2, line 16)</t>
  </si>
  <si>
    <t>INCORPORATED DATE:</t>
  </si>
  <si>
    <t>COMMENCED BUSINESS DATE:</t>
  </si>
  <si>
    <t>COMPANY CONTACT:</t>
  </si>
  <si>
    <t>CAPTIVE MANAGER:</t>
  </si>
  <si>
    <t>TITLE</t>
  </si>
  <si>
    <t>LICENSE NO.</t>
  </si>
  <si>
    <t xml:space="preserve">1.1 </t>
  </si>
  <si>
    <t>1.2</t>
  </si>
  <si>
    <t>What is the name and address of approved Manager (include firm name)?</t>
  </si>
  <si>
    <t>(p.3, line 1)</t>
  </si>
  <si>
    <t>p. 4b</t>
  </si>
  <si>
    <t>p. 4a</t>
  </si>
  <si>
    <t>p. 4c</t>
  </si>
  <si>
    <t>ANNUAL STATEMENT FOR THE PERIOD ENDED:</t>
  </si>
  <si>
    <t>(p.5,col.2)</t>
  </si>
  <si>
    <r>
      <rPr>
        <b/>
        <sz val="10"/>
        <rFont val="Arial"/>
        <family val="2"/>
      </rPr>
      <t xml:space="preserve">(2)
</t>
    </r>
    <r>
      <rPr>
        <b/>
        <u/>
        <sz val="10"/>
        <rFont val="Arial"/>
        <family val="2"/>
      </rPr>
      <t>PREMIUM
ASSUMED</t>
    </r>
  </si>
  <si>
    <r>
      <rPr>
        <b/>
        <sz val="10"/>
        <rFont val="Arial"/>
        <family val="2"/>
      </rPr>
      <t xml:space="preserve">(3)
</t>
    </r>
    <r>
      <rPr>
        <b/>
        <u/>
        <sz val="10"/>
        <rFont val="Arial"/>
        <family val="2"/>
      </rPr>
      <t>UNEARNED
PREMIUMS</t>
    </r>
  </si>
  <si>
    <r>
      <rPr>
        <b/>
        <sz val="10"/>
        <rFont val="Arial"/>
        <family val="2"/>
      </rPr>
      <t xml:space="preserve">(6)
</t>
    </r>
    <r>
      <rPr>
        <b/>
        <u/>
        <sz val="10"/>
        <rFont val="Arial"/>
        <family val="2"/>
      </rPr>
      <t>UNEARNED
PREMIUMS</t>
    </r>
  </si>
  <si>
    <r>
      <rPr>
        <b/>
        <sz val="10"/>
        <rFont val="Arial"/>
        <family val="2"/>
      </rPr>
      <t xml:space="preserve">(5)
</t>
    </r>
    <r>
      <rPr>
        <b/>
        <u/>
        <sz val="10"/>
        <rFont val="Arial"/>
        <family val="2"/>
      </rPr>
      <t>PREMIUM
CEDED</t>
    </r>
  </si>
  <si>
    <t>(p.2, line 12+13)</t>
  </si>
  <si>
    <t>(p.5, col.4-5)</t>
  </si>
  <si>
    <t>(col. 1 + 3 = p.2, line 20)</t>
  </si>
  <si>
    <t>(p.8, col. 5)</t>
  </si>
  <si>
    <t>(p. 8, col. 13)</t>
  </si>
  <si>
    <t>(p.7, col.6)</t>
  </si>
  <si>
    <t>(p.3, line 6)</t>
  </si>
  <si>
    <t>(p.7, col.12)</t>
  </si>
  <si>
    <t>(p.3, line 7)</t>
  </si>
  <si>
    <t>TABLE OF CONTENTS</t>
  </si>
  <si>
    <t>Cross Check</t>
  </si>
  <si>
    <r>
      <t xml:space="preserve"> 5. Total Income</t>
    </r>
    <r>
      <rPr>
        <i/>
        <sz val="9"/>
        <rFont val="Arial"/>
        <family val="2"/>
      </rPr>
      <t xml:space="preserve"> (lines 3 and 4)</t>
    </r>
  </si>
  <si>
    <r>
      <t>11. Total Underwriting Expenses</t>
    </r>
    <r>
      <rPr>
        <i/>
        <sz val="9"/>
        <rFont val="Arial"/>
        <family val="2"/>
      </rPr>
      <t xml:space="preserve"> (lines 6 to 10)</t>
    </r>
  </si>
  <si>
    <r>
      <t xml:space="preserve">12. Underwriting Profit (Loss) </t>
    </r>
    <r>
      <rPr>
        <i/>
        <sz val="9"/>
        <rFont val="Arial"/>
        <family val="2"/>
      </rPr>
      <t>(line 5 minus 11)</t>
    </r>
  </si>
  <si>
    <r>
      <t>19. Net Income</t>
    </r>
    <r>
      <rPr>
        <i/>
        <sz val="9"/>
        <rFont val="Arial"/>
        <family val="2"/>
      </rPr>
      <t xml:space="preserve"> (line 16 minus lines 17 and 18)</t>
    </r>
  </si>
  <si>
    <r>
      <t xml:space="preserve">16. Income Before Dividends and Taxes 
</t>
    </r>
    <r>
      <rPr>
        <i/>
        <sz val="9"/>
        <rFont val="Arial"/>
        <family val="2"/>
      </rPr>
      <t xml:space="preserve">     (lines 12 to 14 minus 15)</t>
    </r>
  </si>
  <si>
    <r>
      <t xml:space="preserve">18. Taxes </t>
    </r>
    <r>
      <rPr>
        <i/>
        <sz val="9"/>
        <rFont val="Arial"/>
        <family val="2"/>
      </rPr>
      <t>(Federal)</t>
    </r>
  </si>
  <si>
    <r>
      <t xml:space="preserve">   </t>
    </r>
    <r>
      <rPr>
        <i/>
        <sz val="9"/>
        <rFont val="Arial"/>
        <family val="2"/>
      </rPr>
      <t xml:space="preserve">  (including equity income (loss) on subsidiaries)</t>
    </r>
  </si>
  <si>
    <r>
      <t xml:space="preserve">     b) Transferred from Surplus</t>
    </r>
    <r>
      <rPr>
        <i/>
        <sz val="9"/>
        <rFont val="Arial"/>
        <family val="2"/>
      </rPr>
      <t xml:space="preserve"> (Stock Dividend)</t>
    </r>
  </si>
  <si>
    <r>
      <t xml:space="preserve">     b) Transferred to Capital </t>
    </r>
    <r>
      <rPr>
        <i/>
        <sz val="9"/>
        <rFont val="Arial"/>
        <family val="2"/>
      </rPr>
      <t>(Stock Dividend)</t>
    </r>
  </si>
  <si>
    <r>
      <t>25. Dividends</t>
    </r>
    <r>
      <rPr>
        <i/>
        <sz val="9"/>
        <rFont val="Arial"/>
        <family val="2"/>
      </rPr>
      <t xml:space="preserve"> (Show as negative)</t>
    </r>
  </si>
  <si>
    <r>
      <t xml:space="preserve">26. Other </t>
    </r>
    <r>
      <rPr>
        <i/>
        <sz val="9"/>
        <rFont val="Arial"/>
        <family val="2"/>
      </rPr>
      <t>(Show reductions in surplus as negatives)</t>
    </r>
    <r>
      <rPr>
        <sz val="10"/>
        <rFont val="Arial"/>
        <family val="2"/>
      </rPr>
      <t>:</t>
    </r>
  </si>
  <si>
    <r>
      <t xml:space="preserve">27. Capital &amp; Surplus, end of current year
   </t>
    </r>
    <r>
      <rPr>
        <i/>
        <sz val="9"/>
        <rFont val="Arial"/>
        <family val="2"/>
      </rPr>
      <t xml:space="preserve">  (lines 20 to 26; page 2, line 37)</t>
    </r>
  </si>
  <si>
    <t>(p.2, line 19 Assets) - (p.2, line 38, Liab. Capital &amp; Surplus)</t>
  </si>
  <si>
    <t>(p.2, line 12 Reins. Recov unpaid) = (p.6 Recov unpaid)</t>
  </si>
  <si>
    <t>(p.2, line 13 Reins Recov pd) = (p.6 Recov Pd)</t>
  </si>
  <si>
    <t>(p.2, line 15 Prepaid reins prem) = (p.6 Prepaid Reinsurance)</t>
  </si>
  <si>
    <t>(p.2, line 37 Capital &amp; Surplus) = (p.3, line 27 Capital &amp; Surplus current)</t>
  </si>
  <si>
    <t>(p.2, line 19 Assets Prior Year) - (p.2, line 38, Liab. Capital &amp; Surplus Prior Year)</t>
  </si>
  <si>
    <t>(p.2,line 37 Capital &amp; Surplus Prior Year) = (p.3, line 27 Capital &amp; Surplus Prior Year)</t>
  </si>
  <si>
    <t>(p.2, line 37 Capital &amp; Surplus Prior Year) = (p.3, line 20 Capital &amp; Surplus Prior Year)</t>
  </si>
  <si>
    <t>(p.3, line 19 Net Income ) = (p.3, line 21 Net Income current)</t>
  </si>
  <si>
    <t>(p.3, line 19,C2 Net Income prior year) = (p.3,line 21, C2 net income prior year)</t>
  </si>
  <si>
    <t>(p.3,line 20,C1 C&amp;S prior year) = (p.3, line 27,C2 C&amp;S prior year)</t>
  </si>
  <si>
    <t>(p.6 Reinsurance Recoverable unpaid loss &amp; lae) = (p.7,C2+C4+C8+C10)</t>
  </si>
  <si>
    <t>(p.7,line1,C6 Auto liability) = (p.8,line1,C5 Net losses unpaid)</t>
  </si>
  <si>
    <t>(p.7,line1,C12 Auto liability) = (p.8,line1,C13 Net LAE unpaid)</t>
  </si>
  <si>
    <t>(p.7,line2,C6 Gen &amp; Product Liab) = (p.8,line2,C5 Net losses unpaid)</t>
  </si>
  <si>
    <t>(p.7,line2,C12 Gen &amp; Product Liab) = (p.8,line2,C13 Net lae unpaid)</t>
  </si>
  <si>
    <t>(p.7,line3,C6 Professional liab) = (p.8,line3,C5 Net losses unpaid)</t>
  </si>
  <si>
    <t>(p.7,line3,C12 Professional liab) = (p.8,line3,C13 Net lae unpaid)</t>
  </si>
  <si>
    <t>(p.7,line4,C6 Other Liability) = (p.8,line4,C5 Net losses unpaid)</t>
  </si>
  <si>
    <t>(p.7,line4,C12 Other Liability) = (p.8,line4,C13 Net lae unpaid)</t>
  </si>
  <si>
    <t>(p.7,line5,C6 Workers' Comp) = (p.8,line5,C5 Net losses unpaid)</t>
  </si>
  <si>
    <t>(p.7,line5,C12 Workers' Comp) = (p.8,line5,C13 Net lae unpaid)</t>
  </si>
  <si>
    <t>(p.7,line6,C6 Property Liability) = (p.8,line6,C5 Net losses unpaid)</t>
  </si>
  <si>
    <t>(p.7,line6,C12 Property Liability) = (p.8,line6,C13 Net lae unpaid)</t>
  </si>
  <si>
    <t>(p.7,line7,C6 All Other Lines) = (p.8,line7,C5 Net losses unpaid)</t>
  </si>
  <si>
    <t>(p.7,line7,C12 All Other Lines) = (p.8,line7,C13 Net lae unpaid)</t>
  </si>
  <si>
    <t xml:space="preserve"> INSERT LICENSE NO.</t>
  </si>
  <si>
    <t>DC HOME OFFICE ADDRESS:</t>
  </si>
  <si>
    <t>OFFICERS*</t>
  </si>
  <si>
    <t>DIRECTORS*</t>
  </si>
  <si>
    <t>Treasurer**</t>
  </si>
  <si>
    <t>*Show full name and indicate by number sign (#) those officers and directors who did not occupy the indicated position in the previous annual statement.</t>
  </si>
  <si>
    <t>**Or corresponding person having charge of the accounts of the insurer.</t>
  </si>
  <si>
    <t>2. BALANCE SHEET</t>
  </si>
  <si>
    <t>3. STATEMENT OF INCOME</t>
  </si>
  <si>
    <t>3. CAPITAL AND SURPLUS ACCOUNT</t>
  </si>
  <si>
    <t>4a. QUESTIONNAIRE</t>
  </si>
  <si>
    <t>4b. QUESTIONNAIRE (CONTINUED)</t>
  </si>
  <si>
    <t>4c. QUESTIONNAIRE (CONTINUED)</t>
  </si>
  <si>
    <t>5. PREMIUM SCHEDULE</t>
  </si>
  <si>
    <t>6. REINSURANCE</t>
  </si>
  <si>
    <t>7. UNPAID LOSSES &amp; LAE</t>
  </si>
  <si>
    <t>8. LOSS &amp; LAE PAID AND INCURRED</t>
  </si>
  <si>
    <r>
      <t>(3)
*</t>
    </r>
    <r>
      <rPr>
        <b/>
        <u/>
        <sz val="10"/>
        <rFont val="Arial"/>
        <family val="2"/>
      </rPr>
      <t>PREMIUMS
ACCT'D FOR
BY DEPOSIT
METHOD</t>
    </r>
  </si>
  <si>
    <t>PREMIUM SCHEDULE</t>
  </si>
  <si>
    <t>6. Property Liability</t>
  </si>
  <si>
    <t>7.  All Other Lines</t>
  </si>
  <si>
    <t>Describe below the other lines of business included in line 7:</t>
  </si>
  <si>
    <t>5.  Workers' Compensation</t>
  </si>
  <si>
    <t>*NAME AND STATE OF CEDING INSURER</t>
  </si>
  <si>
    <t>NAIC #</t>
  </si>
  <si>
    <r>
      <t xml:space="preserve">(13)
</t>
    </r>
    <r>
      <rPr>
        <b/>
        <u/>
        <sz val="10"/>
        <rFont val="Arial"/>
        <family val="2"/>
      </rPr>
      <t xml:space="preserve">LOSS TO LAE DISCOUNT %
10 </t>
    </r>
    <r>
      <rPr>
        <b/>
        <u/>
        <sz val="10"/>
        <rFont val="Arial"/>
        <family val="2"/>
      </rPr>
      <t>÷</t>
    </r>
    <r>
      <rPr>
        <b/>
        <u/>
        <sz val="10"/>
        <rFont val="Arial"/>
        <family val="2"/>
      </rPr>
      <t xml:space="preserve"> 5</t>
    </r>
    <r>
      <rPr>
        <b/>
        <sz val="10"/>
        <rFont val="Arial"/>
        <family val="2"/>
      </rPr>
      <t xml:space="preserve">
</t>
    </r>
  </si>
  <si>
    <t>(p.2, line 12 Reins. Recoverable) = (p.7,C2+C4+C7+C10 Reins Recoverable)</t>
  </si>
  <si>
    <r>
      <t xml:space="preserve">(15)
</t>
    </r>
    <r>
      <rPr>
        <b/>
        <u/>
        <sz val="10"/>
        <rFont val="Arial"/>
        <family val="2"/>
      </rPr>
      <t>NET LAE
INCURRED
4+5-6</t>
    </r>
  </si>
  <si>
    <r>
      <t xml:space="preserve">(16)
</t>
    </r>
    <r>
      <rPr>
        <b/>
        <u/>
        <sz val="10"/>
        <rFont val="Arial"/>
        <family val="2"/>
      </rPr>
      <t>RATIO OF LAE
INCURRED TO
PREMIUMS EARNED</t>
    </r>
  </si>
  <si>
    <t>(p.6,C5 Premium Ceded) = (p.5,C4 Premium ceded)</t>
  </si>
  <si>
    <t>(p.5,C2 Reinsurance Assumed) = (p.6, C2 Premium Assumed)</t>
  </si>
  <si>
    <t>(p.2,line 26 U/P) = (p.2,line 26,C2 - p.3,line 2,C1 + p.2, line 15,C1 - p.2, line 15,C2)</t>
  </si>
  <si>
    <t xml:space="preserve">Identify the basis of accounting utilized to prepare the statement (e.g., Generally Accepted </t>
  </si>
  <si>
    <t xml:space="preserve">Accounting Principles (GAAP) or Statutory Accounting Principles (SAP))? </t>
  </si>
  <si>
    <t>If a basis other than GAAP utilized, was approval granted by the Department?</t>
  </si>
  <si>
    <t>10.1.</t>
  </si>
  <si>
    <t>10.2.</t>
  </si>
  <si>
    <t>10.3.</t>
  </si>
  <si>
    <r>
      <rPr>
        <b/>
        <sz val="10"/>
        <rFont val="Arial"/>
        <family val="2"/>
      </rPr>
      <t xml:space="preserve">(1)
</t>
    </r>
    <r>
      <rPr>
        <b/>
        <u/>
        <sz val="10"/>
        <rFont val="Arial"/>
        <family val="2"/>
      </rPr>
      <t>REINSURANCE
PAYABLE ON PAID
&amp;UNPAID LOSSES&amp;LAE</t>
    </r>
  </si>
  <si>
    <t>The total of this schedule shall correspond to line 6 of the Company's balance sheet.</t>
  </si>
  <si>
    <t>What is the name of the individual(s), corporation(s), association, or other entities who directly or indirectly own or control the insurer? Please list individual owners and percentage of ownership.</t>
  </si>
  <si>
    <t>Has the company changed its plan of operation during the year? If yes, please explain.</t>
  </si>
  <si>
    <t>For fiscal year filers which have received permission to file using fiscal years other than the calender year enter the first fiscal year end after the election was granted.</t>
  </si>
  <si>
    <t xml:space="preserve">* Include cash bank accounts. All investments included in lines 1-5 of the Company's balance sheet shall be individually listed in this schedule. </t>
  </si>
  <si>
    <r>
      <rPr>
        <b/>
        <sz val="10"/>
        <color theme="1"/>
        <rFont val="Arial"/>
        <family val="2"/>
      </rPr>
      <t xml:space="preserve">(4)
</t>
    </r>
    <r>
      <rPr>
        <b/>
        <u/>
        <sz val="10"/>
        <color theme="1"/>
        <rFont val="Arial"/>
        <family val="2"/>
      </rPr>
      <t>REINSURANCE
RECEIVABLE ON PAID
&amp;UNPAID LOSSES&amp;LAE</t>
    </r>
  </si>
  <si>
    <t>(a) Honest and ethical conduct, including the ethical handling of actual or apparent conflicts of interest between personal and professional relationships;</t>
  </si>
  <si>
    <t>(b) Full, fair, accurate, timely and understandable disclosure in the periodic reports required to be filed by the captive with the Department;</t>
  </si>
  <si>
    <t>(c) Compliance with all applicable District laws, regulations and orders of the Commissioner;</t>
  </si>
  <si>
    <t>(d) The prompt internal reporting of violations to an appropriate person or persons identified in the code of ethics; and</t>
  </si>
  <si>
    <t>(e) Accountability for adherence to the code of ethics.</t>
  </si>
  <si>
    <t>Has the code of ethics been amended?</t>
  </si>
  <si>
    <t>Have any provisions of the code of ethics been waived for any officers, directors and key employees?</t>
  </si>
  <si>
    <t>11.1(a)   If the response to 11.1 is No, please explain:</t>
  </si>
  <si>
    <t>If the response to 11.3 is Yes, provide information related to amendment(s):</t>
  </si>
  <si>
    <t>Has each director, officer and key employee certified in writing annually that he or she is in compliance with the captive’s code of ethics and a record of such certification is maintained by the captive insurer for review by the Department upon request?</t>
  </si>
  <si>
    <t>11.2(a)   If the response to 11.2 is No, please explain:</t>
  </si>
  <si>
    <t>Are the officers, directors and key employees of the reporting entity subject to a code of ethics, adopted by the captive insurer, which includes, at a minimum, the following standards?</t>
  </si>
  <si>
    <t>Columbia, in compliance with DCMR 3709.1 and 3709.2?</t>
  </si>
  <si>
    <t xml:space="preserve">What is the name of the approved CPA partner and the address of the independent CPA firm?  </t>
  </si>
  <si>
    <t>What is the approved appointed actuary's name and the address of the actuarial firm?</t>
  </si>
  <si>
    <r>
      <t xml:space="preserve"> 6. Subtotal, Cash and Invested Assets </t>
    </r>
    <r>
      <rPr>
        <i/>
        <sz val="12"/>
        <rFont val="Arial"/>
        <family val="2"/>
      </rPr>
      <t>(lines 1 to 5)</t>
    </r>
  </si>
  <si>
    <r>
      <t xml:space="preserve">19. Total Assets </t>
    </r>
    <r>
      <rPr>
        <i/>
        <sz val="12"/>
        <rFont val="Arial"/>
        <family val="2"/>
      </rPr>
      <t>(lines 6 to 18)</t>
    </r>
  </si>
  <si>
    <r>
      <t xml:space="preserve">34. Total Liabilities </t>
    </r>
    <r>
      <rPr>
        <i/>
        <sz val="12"/>
        <rFont val="Arial"/>
        <family val="2"/>
      </rPr>
      <t>(lines 20 to 33)</t>
    </r>
  </si>
  <si>
    <r>
      <t>36. Surplus</t>
    </r>
    <r>
      <rPr>
        <i/>
        <sz val="12"/>
        <rFont val="Arial"/>
        <family val="2"/>
      </rPr>
      <t xml:space="preserve"> (Accumulated Earnings)</t>
    </r>
  </si>
  <si>
    <r>
      <t xml:space="preserve">37. Total Capital and Surplus </t>
    </r>
    <r>
      <rPr>
        <i/>
        <sz val="12"/>
        <rFont val="Arial"/>
        <family val="2"/>
      </rPr>
      <t xml:space="preserve">(page 3, line 27) </t>
    </r>
  </si>
  <si>
    <r>
      <t xml:space="preserve">38. Total </t>
    </r>
    <r>
      <rPr>
        <i/>
        <sz val="12"/>
        <rFont val="Arial"/>
        <family val="2"/>
      </rPr>
      <t>(lines 34 and 37)</t>
    </r>
  </si>
  <si>
    <t>5a.  What is the name and address of the Company's D.C. attorney?</t>
  </si>
  <si>
    <t xml:space="preserve">  where there is inadequate risk transfer</t>
  </si>
  <si>
    <t xml:space="preserve">*This column is designated for direct and assumed premiums accounted for as deposits </t>
  </si>
  <si>
    <t>Were any of the assets of the company pledged as collateral at any time during the year?</t>
  </si>
  <si>
    <t xml:space="preserve">        Total Cash &amp; Cash Equivalents</t>
  </si>
  <si>
    <t>Cash &amp; Cash Equivalents:</t>
  </si>
  <si>
    <t>Short-Term Investments/CDs:</t>
  </si>
  <si>
    <r>
      <t xml:space="preserve">20. Losses  </t>
    </r>
    <r>
      <rPr>
        <sz val="12"/>
        <color rgb="FFFF0000"/>
        <rFont val="Arial"/>
        <family val="2"/>
      </rPr>
      <t>(</t>
    </r>
    <r>
      <rPr>
        <i/>
        <sz val="11"/>
        <color rgb="FFFF0000"/>
        <rFont val="Arial"/>
        <family val="2"/>
      </rPr>
      <t>CY pulls from pg 7</t>
    </r>
    <r>
      <rPr>
        <sz val="12"/>
        <color rgb="FFFF0000"/>
        <rFont val="Arial"/>
        <family val="2"/>
      </rPr>
      <t>)</t>
    </r>
  </si>
  <si>
    <t xml:space="preserve">        Total Short-Term Investments/CDs</t>
  </si>
  <si>
    <r>
      <t xml:space="preserve"> 6. Net Losses Incurred </t>
    </r>
    <r>
      <rPr>
        <i/>
        <sz val="9"/>
        <color rgb="FFFF0000"/>
        <rFont val="Arial"/>
        <family val="2"/>
      </rPr>
      <t>(CY pulls from pg 8)</t>
    </r>
  </si>
  <si>
    <r>
      <t xml:space="preserve"> 7. Net Loss Adjustment Expenses Incurred </t>
    </r>
    <r>
      <rPr>
        <i/>
        <sz val="9"/>
        <color rgb="FFFF0000"/>
        <rFont val="Arial"/>
        <family val="2"/>
      </rPr>
      <t>(CY pulls from pg 8)</t>
    </r>
  </si>
  <si>
    <t>(p.3, line 1 Net Premiums Written) = (p.5,C6 Net Premiums Written)</t>
  </si>
  <si>
    <t>(p.2, line 20 Losses) = (p.7,C1+C3 Direct Loss and IBNR)</t>
  </si>
  <si>
    <t>(p.2, line 21 LAE) = (p.7,C6+C8 Direct LAE &amp; IBNR)</t>
  </si>
  <si>
    <t>(p.3, line 6 Net losses incurred) = (p.8,C7 Net Losses Incurred)</t>
  </si>
  <si>
    <t>(p.3, line 7 Net LAE incurred) = (p. 8,C15 Net LAE incurred)</t>
  </si>
  <si>
    <t>(col. 7 + 9 = p.2, line 21)</t>
  </si>
  <si>
    <t>(col. 2 + 4 + 8 + 10 = p.2, line 12)</t>
  </si>
  <si>
    <t>Total Cash and Invested Assets</t>
  </si>
  <si>
    <t>Should equal Line 6 on Assets Page</t>
  </si>
  <si>
    <t>Total Bonds</t>
  </si>
  <si>
    <t>Bonds:</t>
  </si>
  <si>
    <t>Securities &amp; Other Invested Assets:</t>
  </si>
  <si>
    <t>Total Securities &amp; Other Invested Assets</t>
  </si>
  <si>
    <t>*Type
(Bond, Stk, CD, Cash Acct.)**</t>
  </si>
  <si>
    <t>** Add lines as necessary within each type of investment.</t>
  </si>
  <si>
    <r>
      <t xml:space="preserve">12. Reins. Recoverable on Unpaid Losses &amp; LAE </t>
    </r>
    <r>
      <rPr>
        <i/>
        <sz val="11"/>
        <color rgb="FFFF0000"/>
        <rFont val="Arial"/>
        <family val="2"/>
      </rPr>
      <t>(CY pulls from pg 6)</t>
    </r>
  </si>
  <si>
    <r>
      <t xml:space="preserve">13. Reins. Recoverable on Paid Losses &amp; LAE     </t>
    </r>
    <r>
      <rPr>
        <i/>
        <sz val="11"/>
        <color rgb="FFFF0000"/>
        <rFont val="Arial"/>
        <family val="2"/>
      </rPr>
      <t>(CY pulls from pg 6)</t>
    </r>
  </si>
  <si>
    <r>
      <t xml:space="preserve">21. Loss Adjustment Expenses  </t>
    </r>
    <r>
      <rPr>
        <i/>
        <sz val="11"/>
        <color rgb="FFFF0000"/>
        <rFont val="Arial"/>
        <family val="2"/>
      </rPr>
      <t>(CY pulls from pg 7)</t>
    </r>
  </si>
  <si>
    <r>
      <t xml:space="preserve">     a) Common Stock </t>
    </r>
    <r>
      <rPr>
        <sz val="11"/>
        <color rgb="FFFF0000"/>
        <rFont val="Arial"/>
        <family val="2"/>
      </rPr>
      <t>(</t>
    </r>
    <r>
      <rPr>
        <i/>
        <sz val="11"/>
        <color rgb="FFFF0000"/>
        <rFont val="Arial"/>
        <family val="2"/>
      </rPr>
      <t>CY pulls from Q1.2 on pg 4a</t>
    </r>
    <r>
      <rPr>
        <sz val="11"/>
        <color rgb="FFFF0000"/>
        <rFont val="Arial"/>
        <family val="2"/>
      </rPr>
      <t>)</t>
    </r>
  </si>
  <si>
    <r>
      <t xml:space="preserve">     b) Preferred Stock  </t>
    </r>
    <r>
      <rPr>
        <sz val="11"/>
        <color rgb="FFFF0000"/>
        <rFont val="Arial"/>
        <family val="2"/>
      </rPr>
      <t>(</t>
    </r>
    <r>
      <rPr>
        <i/>
        <sz val="11"/>
        <color rgb="FFFF0000"/>
        <rFont val="Arial"/>
        <family val="2"/>
      </rPr>
      <t>CY pulls from Q1.2 on pg 4a</t>
    </r>
    <r>
      <rPr>
        <sz val="11"/>
        <color rgb="FFFF0000"/>
        <rFont val="Arial"/>
        <family val="2"/>
      </rPr>
      <t>)</t>
    </r>
  </si>
  <si>
    <t>, each for themselves says</t>
  </si>
  <si>
    <t>12/31/24</t>
  </si>
  <si>
    <t>that they are the above described officers of the said insurer, and that on the last day of the period</t>
  </si>
  <si>
    <t>9. INVESTMENT SCHEDULE</t>
  </si>
  <si>
    <t>10. CROSS CHECK</t>
  </si>
  <si>
    <r>
      <t xml:space="preserve"> 1. Bonds </t>
    </r>
    <r>
      <rPr>
        <i/>
        <sz val="12"/>
        <color rgb="FFFF0000"/>
        <rFont val="Arial"/>
        <family val="2"/>
      </rPr>
      <t xml:space="preserve"> </t>
    </r>
    <r>
      <rPr>
        <i/>
        <sz val="11"/>
        <color rgb="FFFF0000"/>
        <rFont val="Arial"/>
        <family val="2"/>
      </rPr>
      <t>(CY pulls from pg 9)</t>
    </r>
  </si>
  <si>
    <r>
      <t xml:space="preserve"> 3. Cash &amp; Cash Equivalents </t>
    </r>
    <r>
      <rPr>
        <sz val="12"/>
        <color rgb="FFFF0000"/>
        <rFont val="Arial"/>
        <family val="2"/>
      </rPr>
      <t>(</t>
    </r>
    <r>
      <rPr>
        <i/>
        <sz val="11"/>
        <color rgb="FFFF0000"/>
        <rFont val="Arial"/>
        <family val="2"/>
      </rPr>
      <t>CY</t>
    </r>
    <r>
      <rPr>
        <sz val="11"/>
        <color rgb="FFFF0000"/>
        <rFont val="Arial"/>
        <family val="2"/>
      </rPr>
      <t xml:space="preserve"> </t>
    </r>
    <r>
      <rPr>
        <i/>
        <sz val="11"/>
        <color rgb="FFFF0000"/>
        <rFont val="Arial"/>
        <family val="2"/>
      </rPr>
      <t>pulls from pg 9</t>
    </r>
    <r>
      <rPr>
        <sz val="12"/>
        <color rgb="FFFF0000"/>
        <rFont val="Arial"/>
        <family val="2"/>
      </rPr>
      <t>)</t>
    </r>
  </si>
  <si>
    <r>
      <t xml:space="preserve"> 4. Short-Term Investments/Certificate of Deposit  </t>
    </r>
    <r>
      <rPr>
        <sz val="12"/>
        <color rgb="FFFF0000"/>
        <rFont val="Arial"/>
        <family val="2"/>
      </rPr>
      <t>(</t>
    </r>
    <r>
      <rPr>
        <i/>
        <sz val="11"/>
        <color rgb="FFFF0000"/>
        <rFont val="Arial"/>
        <family val="2"/>
      </rPr>
      <t>CY pulls from pg 9</t>
    </r>
    <r>
      <rPr>
        <sz val="12"/>
        <color rgb="FFFF0000"/>
        <rFont val="Arial"/>
        <family val="2"/>
      </rPr>
      <t>)</t>
    </r>
  </si>
  <si>
    <t>(print name)</t>
  </si>
  <si>
    <t>(Signature)</t>
  </si>
  <si>
    <t>PREMIUMS</t>
  </si>
  <si>
    <t>EARNED</t>
  </si>
  <si>
    <t>NET</t>
  </si>
  <si>
    <t>(p.3, line3)</t>
  </si>
  <si>
    <t>(8a)</t>
  </si>
  <si>
    <r>
      <t xml:space="preserve">(8b)
</t>
    </r>
    <r>
      <rPr>
        <b/>
        <u/>
        <sz val="10"/>
        <rFont val="Arial"/>
        <family val="2"/>
      </rPr>
      <t>RATIO OF LOSSES
INCURRED TO
PREMIUMS EARNED</t>
    </r>
  </si>
  <si>
    <t>(p.8,line7,C8a Net Premiums Earned) = (p.3,line3,Net Premiums Earned)</t>
  </si>
  <si>
    <r>
      <t xml:space="preserve"> 1. Net Premiums Written</t>
    </r>
    <r>
      <rPr>
        <i/>
        <sz val="9"/>
        <rFont val="Arial"/>
        <family val="2"/>
      </rPr>
      <t xml:space="preserve"> </t>
    </r>
    <r>
      <rPr>
        <i/>
        <sz val="9"/>
        <color rgb="FFFF0000"/>
        <rFont val="Arial"/>
        <family val="2"/>
      </rPr>
      <t>(CY pulls from pg 5, col. 6)</t>
    </r>
  </si>
  <si>
    <t>December 31, 2025</t>
  </si>
  <si>
    <t>12/31/25</t>
  </si>
  <si>
    <r>
      <t>Did a quorum of the Board of Directors meet at least once during calendar ye</t>
    </r>
    <r>
      <rPr>
        <sz val="10"/>
        <color theme="1"/>
        <rFont val="Arial"/>
        <family val="2"/>
      </rPr>
      <t>ar 2025</t>
    </r>
    <r>
      <rPr>
        <sz val="10"/>
        <rFont val="Arial"/>
        <family val="2"/>
      </rPr>
      <t xml:space="preserve"> in the District of</t>
    </r>
  </si>
  <si>
    <t>than (positive), accident year 2024 incurred net losses and LAE as of 12-31-2024.   For 2-year</t>
  </si>
  <si>
    <t xml:space="preserve">development, are accident year 2023 incurred net losses and LAE as of 12-31-2025 more than </t>
  </si>
  <si>
    <t>(adverse) or less than (positive), accident year 2023 incurred net losses &amp; LAE as of 12-31-2023?</t>
  </si>
  <si>
    <t>are accident year 2024 incurred net losses &amp; LAE as of 12-31-2025 more than (adverse) or less</t>
  </si>
  <si>
    <t>1-year reserve development: Dollar amount of adverse development $______________, OR</t>
  </si>
  <si>
    <t>1-year reserve development: Dollar amount of positive development $______________</t>
  </si>
  <si>
    <t>2-year reserve development: Dollar amount of adverse development $______________, OR</t>
  </si>
  <si>
    <t xml:space="preserve">For all lines of business combined, did the company experience adverse, or favorable, one-year </t>
  </si>
  <si>
    <t>25.</t>
  </si>
  <si>
    <t>Reason for development (Use additional paper if needed):</t>
  </si>
  <si>
    <t>Is the company writing or assuming third-party business?</t>
  </si>
  <si>
    <r>
      <t xml:space="preserve">or two-year incurred net loss and LAE development of </t>
    </r>
    <r>
      <rPr>
        <b/>
        <u/>
        <sz val="10"/>
        <rFont val="Arial"/>
        <family val="2"/>
      </rPr>
      <t>25% or more</t>
    </r>
    <r>
      <rPr>
        <sz val="10"/>
        <rFont val="Arial"/>
        <family val="2"/>
      </rPr>
      <t>? Ex. for 1-year development,</t>
    </r>
  </si>
  <si>
    <t>p.9</t>
  </si>
  <si>
    <t>p. 10</t>
  </si>
  <si>
    <t xml:space="preserve">presented, certify under penalty of perjury under the laws of the District of Columbia that all of the </t>
  </si>
  <si>
    <t>herein described assets were the absolute property of the said insurer, free and clear from any liens</t>
  </si>
  <si>
    <t>or claims thereon, except as stated, and that this annual statement, together with related exhibits,</t>
  </si>
  <si>
    <t xml:space="preserve">schedules, information and explanations therein contained, annexed or referred to are true and correct, </t>
  </si>
  <si>
    <t xml:space="preserve">and are a full and true statement of all the assets and liabilities and of the condition and affairs of the </t>
  </si>
  <si>
    <t xml:space="preserve">said insurer as of the date presented, and of its income and deductions therefrom for the year ended  </t>
  </si>
  <si>
    <t>Code of the District of Columbia and with the Risk Finance Bureau 2025 Reporting Instructions</t>
  </si>
  <si>
    <t xml:space="preserve">on that date, and have been completed and submitted in accordance with Title 31, Chapter 39A of the  </t>
  </si>
  <si>
    <t>according to the best of their information, knowledge and belief, respectively</t>
  </si>
  <si>
    <t xml:space="preserve">2-year reserve development: Dollar amount of positive development $______________,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</si>
</sst>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0.00;\(#,###,##0.00\)"/>
    <numFmt numFmtId="166" formatCode="&quot;$&quot;#,###,##0.00;\(&quot;$&quot;#,###,##0.00\)"/>
    <numFmt numFmtId="167" formatCode="#,##0.00%;\(#,##0.00%\)"/>
  </numFmts>
  <fonts count="37" x14ac:knownFonts="1">
    <font>
      <sz val="10"/>
      <name val="Arial"/>
    </font>
    <font>
      <sz val="10"/>
      <name val="Arial"/>
      <family val="2"/>
    </font>
    <font>
      <b/>
      <sz val="10"/>
      <name val="Arial"/>
      <family val="2"/>
    </font>
    <font>
      <u/>
      <sz val="10"/>
      <name val="Arial"/>
      <family val="2"/>
    </font>
    <font>
      <sz val="10"/>
      <name val="Arial"/>
      <family val="2"/>
    </font>
    <font>
      <b/>
      <u/>
      <sz val="10"/>
      <name val="Arial"/>
      <family val="2"/>
    </font>
    <font>
      <sz val="8"/>
      <name val="Arial"/>
      <family val="2"/>
    </font>
    <font>
      <b/>
      <sz val="10"/>
      <color indexed="10"/>
      <name val="Arial"/>
      <family val="2"/>
    </font>
    <font>
      <b/>
      <u/>
      <sz val="10"/>
      <color indexed="10"/>
      <name val="Arial"/>
      <family val="2"/>
    </font>
    <font>
      <i/>
      <sz val="10"/>
      <name val="Arial"/>
      <family val="2"/>
    </font>
    <font>
      <b/>
      <sz val="9"/>
      <name val="Arial"/>
      <family val="2"/>
    </font>
    <font>
      <b/>
      <sz val="12"/>
      <color indexed="10"/>
      <name val="Arial"/>
      <family val="2"/>
    </font>
    <font>
      <b/>
      <sz val="8"/>
      <name val="Arial"/>
      <family val="2"/>
    </font>
    <font>
      <sz val="8"/>
      <name val="Arial"/>
      <family val="2"/>
    </font>
    <font>
      <sz val="9"/>
      <name val="Arial"/>
      <family val="2"/>
    </font>
    <font>
      <sz val="10"/>
      <color indexed="10"/>
      <name val="Arial"/>
      <family val="2"/>
    </font>
    <font>
      <i/>
      <sz val="9"/>
      <name val="Arial"/>
      <family val="2"/>
    </font>
    <font>
      <b/>
      <sz val="9"/>
      <color indexed="10"/>
      <name val="Arial"/>
      <family val="2"/>
    </font>
    <font>
      <sz val="9"/>
      <color indexed="10"/>
      <name val="Arial"/>
      <family val="2"/>
    </font>
    <font>
      <sz val="10"/>
      <color theme="1"/>
      <name val="Arial"/>
      <family val="2"/>
    </font>
    <font>
      <i/>
      <sz val="10"/>
      <color theme="1"/>
      <name val="Arial"/>
      <family val="2"/>
    </font>
    <font>
      <b/>
      <u/>
      <sz val="10"/>
      <color theme="1"/>
      <name val="Arial"/>
      <family val="2"/>
    </font>
    <font>
      <b/>
      <sz val="10"/>
      <color theme="1"/>
      <name val="Arial"/>
      <family val="2"/>
    </font>
    <font>
      <sz val="10"/>
      <color indexed="0"/>
      <name val="Arial"/>
      <family val="2"/>
    </font>
    <font>
      <b/>
      <sz val="10"/>
      <color indexed="0"/>
      <name val="Arial"/>
      <family val="2"/>
    </font>
    <font>
      <b/>
      <i/>
      <sz val="10"/>
      <color indexed="0"/>
      <name val="Arial"/>
      <family val="2"/>
    </font>
    <font>
      <sz val="8"/>
      <color rgb="FF000000"/>
      <name val="Tahoma"/>
      <family val="2"/>
    </font>
    <font>
      <b/>
      <sz val="10"/>
      <color rgb="FFFF0000"/>
      <name val="Arial"/>
      <family val="2"/>
    </font>
    <font>
      <b/>
      <sz val="12"/>
      <name val="Arial"/>
      <family val="2"/>
    </font>
    <font>
      <sz val="12"/>
      <name val="Arial"/>
      <family val="2"/>
    </font>
    <font>
      <i/>
      <sz val="12"/>
      <name val="Arial"/>
      <family val="2"/>
    </font>
    <font>
      <i/>
      <sz val="11"/>
      <color rgb="FFFF0000"/>
      <name val="Arial"/>
      <family val="2"/>
    </font>
    <font>
      <sz val="11"/>
      <color rgb="FFFF0000"/>
      <name val="Arial"/>
      <family val="2"/>
    </font>
    <font>
      <i/>
      <sz val="12"/>
      <color rgb="FFFF0000"/>
      <name val="Arial"/>
      <family val="2"/>
    </font>
    <font>
      <sz val="12"/>
      <color rgb="FFFF0000"/>
      <name val="Arial"/>
      <family val="2"/>
    </font>
    <font>
      <i/>
      <sz val="9"/>
      <color rgb="FFFF0000"/>
      <name val="Arial"/>
      <family val="2"/>
    </font>
    <font>
      <b/>
      <i/>
      <sz val="10"/>
      <color rgb="FFFF0000"/>
      <name val="Arial"/>
      <family val="2"/>
    </font>
  </fonts>
  <fills count="7">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indexed="23"/>
        <bgColor indexed="64"/>
      </patternFill>
    </fill>
    <fill>
      <patternFill patternType="solid">
        <fgColor indexed="8"/>
      </patternFill>
    </fill>
    <fill>
      <patternFill patternType="solid">
        <fgColor rgb="FFFFFF00"/>
        <bgColor indexed="64"/>
      </patternFill>
    </fill>
  </fills>
  <borders count="151">
    <border>
      <left/>
      <right/>
      <top/>
      <bottom/>
      <diagonal/>
    </border>
    <border>
      <left/>
      <right/>
      <top style="thick">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right/>
      <top/>
      <bottom style="thick">
        <color indexed="64"/>
      </bottom>
      <diagonal/>
    </border>
    <border>
      <left style="thick">
        <color indexed="64"/>
      </left>
      <right style="thick">
        <color indexed="64"/>
      </right>
      <top/>
      <bottom style="thick">
        <color indexed="64"/>
      </bottom>
      <diagonal/>
    </border>
    <border>
      <left style="thin">
        <color indexed="64"/>
      </left>
      <right/>
      <top/>
      <bottom/>
      <diagonal/>
    </border>
    <border>
      <left style="thick">
        <color indexed="64"/>
      </left>
      <right/>
      <top style="thick">
        <color indexed="64"/>
      </top>
      <bottom style="thin">
        <color indexed="55"/>
      </bottom>
      <diagonal/>
    </border>
    <border>
      <left/>
      <right style="thick">
        <color indexed="64"/>
      </right>
      <top style="thick">
        <color indexed="64"/>
      </top>
      <bottom style="thin">
        <color indexed="55"/>
      </bottom>
      <diagonal/>
    </border>
    <border>
      <left style="thick">
        <color indexed="64"/>
      </left>
      <right style="thick">
        <color indexed="64"/>
      </right>
      <top style="thick">
        <color indexed="64"/>
      </top>
      <bottom style="thin">
        <color indexed="55"/>
      </bottom>
      <diagonal/>
    </border>
    <border>
      <left style="thick">
        <color indexed="64"/>
      </left>
      <right/>
      <top style="thin">
        <color indexed="55"/>
      </top>
      <bottom style="thin">
        <color indexed="55"/>
      </bottom>
      <diagonal/>
    </border>
    <border>
      <left/>
      <right style="thick">
        <color indexed="64"/>
      </right>
      <top style="thin">
        <color indexed="55"/>
      </top>
      <bottom style="thin">
        <color indexed="55"/>
      </bottom>
      <diagonal/>
    </border>
    <border>
      <left style="thick">
        <color indexed="64"/>
      </left>
      <right style="thick">
        <color indexed="64"/>
      </right>
      <top style="thin">
        <color indexed="55"/>
      </top>
      <bottom style="thin">
        <color indexed="55"/>
      </bottom>
      <diagonal/>
    </border>
    <border>
      <left/>
      <right/>
      <top style="thin">
        <color indexed="55"/>
      </top>
      <bottom style="thin">
        <color indexed="55"/>
      </bottom>
      <diagonal/>
    </border>
    <border>
      <left/>
      <right/>
      <top style="thick">
        <color indexed="64"/>
      </top>
      <bottom style="thin">
        <color indexed="55"/>
      </bottom>
      <diagonal/>
    </border>
    <border>
      <left style="thick">
        <color indexed="64"/>
      </left>
      <right style="thick">
        <color indexed="64"/>
      </right>
      <top style="thin">
        <color indexed="55"/>
      </top>
      <bottom style="thick">
        <color indexed="64"/>
      </bottom>
      <diagonal/>
    </border>
    <border>
      <left/>
      <right/>
      <top style="thin">
        <color indexed="55"/>
      </top>
      <bottom style="thick">
        <color indexed="64"/>
      </bottom>
      <diagonal/>
    </border>
    <border>
      <left style="thick">
        <color indexed="64"/>
      </left>
      <right/>
      <top style="thin">
        <color indexed="55"/>
      </top>
      <bottom style="thick">
        <color indexed="64"/>
      </bottom>
      <diagonal/>
    </border>
    <border>
      <left/>
      <right style="thick">
        <color indexed="64"/>
      </right>
      <top style="thin">
        <color indexed="55"/>
      </top>
      <bottom style="thick">
        <color indexed="64"/>
      </bottom>
      <diagonal/>
    </border>
    <border>
      <left style="thin">
        <color indexed="64"/>
      </left>
      <right style="thin">
        <color indexed="64"/>
      </right>
      <top style="thick">
        <color indexed="64"/>
      </top>
      <bottom style="thin">
        <color indexed="55"/>
      </bottom>
      <diagonal/>
    </border>
    <border>
      <left style="thin">
        <color indexed="64"/>
      </left>
      <right style="thin">
        <color indexed="64"/>
      </right>
      <top style="thin">
        <color indexed="55"/>
      </top>
      <bottom style="thin">
        <color indexed="55"/>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ck">
        <color indexed="64"/>
      </left>
      <right/>
      <top/>
      <bottom/>
      <diagonal/>
    </border>
    <border>
      <left style="thin">
        <color indexed="64"/>
      </left>
      <right style="thick">
        <color indexed="64"/>
      </right>
      <top style="thick">
        <color indexed="64"/>
      </top>
      <bottom/>
      <diagonal/>
    </border>
    <border>
      <left style="thick">
        <color indexed="64"/>
      </left>
      <right style="thin">
        <color indexed="64"/>
      </right>
      <top style="thin">
        <color indexed="55"/>
      </top>
      <bottom style="thin">
        <color indexed="23"/>
      </bottom>
      <diagonal/>
    </border>
    <border>
      <left style="thick">
        <color indexed="64"/>
      </left>
      <right style="thin">
        <color indexed="64"/>
      </right>
      <top style="thin">
        <color indexed="23"/>
      </top>
      <bottom style="thin">
        <color indexed="23"/>
      </bottom>
      <diagonal/>
    </border>
    <border>
      <left style="thick">
        <color indexed="64"/>
      </left>
      <right style="thin">
        <color indexed="64"/>
      </right>
      <top style="thin">
        <color indexed="23"/>
      </top>
      <bottom style="thick">
        <color indexed="64"/>
      </bottom>
      <diagonal/>
    </border>
    <border>
      <left style="thin">
        <color indexed="64"/>
      </left>
      <right style="thick">
        <color indexed="64"/>
      </right>
      <top style="thin">
        <color indexed="55"/>
      </top>
      <bottom style="thin">
        <color indexed="23"/>
      </bottom>
      <diagonal/>
    </border>
    <border>
      <left style="thin">
        <color indexed="64"/>
      </left>
      <right style="thick">
        <color indexed="64"/>
      </right>
      <top style="thin">
        <color indexed="23"/>
      </top>
      <bottom style="thin">
        <color indexed="23"/>
      </bottom>
      <diagonal/>
    </border>
    <border>
      <left style="thin">
        <color indexed="64"/>
      </left>
      <right style="thick">
        <color indexed="64"/>
      </right>
      <top style="thin">
        <color indexed="23"/>
      </top>
      <bottom style="thick">
        <color indexed="64"/>
      </bottom>
      <diagonal/>
    </border>
    <border>
      <left style="thick">
        <color indexed="64"/>
      </left>
      <right style="thick">
        <color indexed="64"/>
      </right>
      <top style="thin">
        <color indexed="55"/>
      </top>
      <bottom style="thin">
        <color indexed="23"/>
      </bottom>
      <diagonal/>
    </border>
    <border>
      <left style="thick">
        <color indexed="64"/>
      </left>
      <right style="thick">
        <color indexed="64"/>
      </right>
      <top style="thin">
        <color indexed="23"/>
      </top>
      <bottom style="thin">
        <color indexed="23"/>
      </bottom>
      <diagonal/>
    </border>
    <border>
      <left style="thick">
        <color indexed="64"/>
      </left>
      <right style="thick">
        <color indexed="64"/>
      </right>
      <top style="thin">
        <color indexed="23"/>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ck">
        <color indexed="64"/>
      </top>
      <bottom style="thin">
        <color indexed="55"/>
      </bottom>
      <diagonal/>
    </border>
    <border>
      <left style="thick">
        <color indexed="64"/>
      </left>
      <right style="thin">
        <color indexed="64"/>
      </right>
      <top style="thin">
        <color indexed="55"/>
      </top>
      <bottom style="thin">
        <color indexed="55"/>
      </bottom>
      <diagonal/>
    </border>
    <border>
      <left style="thick">
        <color indexed="64"/>
      </left>
      <right style="thin">
        <color indexed="64"/>
      </right>
      <top style="thin">
        <color indexed="55"/>
      </top>
      <bottom style="thick">
        <color indexed="64"/>
      </bottom>
      <diagonal/>
    </border>
    <border>
      <left style="thin">
        <color indexed="64"/>
      </left>
      <right style="thick">
        <color indexed="64"/>
      </right>
      <top style="thick">
        <color indexed="64"/>
      </top>
      <bottom style="thin">
        <color indexed="55"/>
      </bottom>
      <diagonal/>
    </border>
    <border>
      <left style="thin">
        <color indexed="64"/>
      </left>
      <right style="thick">
        <color indexed="64"/>
      </right>
      <top style="thin">
        <color indexed="55"/>
      </top>
      <bottom style="thin">
        <color indexed="55"/>
      </bottom>
      <diagonal/>
    </border>
    <border>
      <left style="thin">
        <color indexed="64"/>
      </left>
      <right style="thick">
        <color indexed="64"/>
      </right>
      <top style="thin">
        <color indexed="55"/>
      </top>
      <bottom style="thick">
        <color indexed="64"/>
      </bottom>
      <diagonal/>
    </border>
    <border>
      <left style="thick">
        <color indexed="64"/>
      </left>
      <right/>
      <top style="thick">
        <color indexed="64"/>
      </top>
      <bottom style="thin">
        <color indexed="23"/>
      </bottom>
      <diagonal/>
    </border>
    <border>
      <left style="thin">
        <color indexed="64"/>
      </left>
      <right style="thick">
        <color indexed="64"/>
      </right>
      <top style="thick">
        <color indexed="64"/>
      </top>
      <bottom style="thin">
        <color indexed="23"/>
      </bottom>
      <diagonal/>
    </border>
    <border>
      <left style="thick">
        <color indexed="64"/>
      </left>
      <right/>
      <top style="thin">
        <color indexed="23"/>
      </top>
      <bottom style="thin">
        <color indexed="23"/>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hair">
        <color indexed="64"/>
      </bottom>
      <diagonal/>
    </border>
    <border>
      <left style="thin">
        <color indexed="64"/>
      </left>
      <right style="thick">
        <color indexed="64"/>
      </right>
      <top style="hair">
        <color indexed="64"/>
      </top>
      <bottom style="thick">
        <color indexed="64"/>
      </bottom>
      <diagonal/>
    </border>
    <border>
      <left style="thin">
        <color indexed="64"/>
      </left>
      <right style="thick">
        <color indexed="64"/>
      </right>
      <top style="hair">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23"/>
      </top>
      <bottom style="thin">
        <color indexed="23"/>
      </bottom>
      <diagonal/>
    </border>
    <border>
      <left/>
      <right style="thick">
        <color indexed="64"/>
      </right>
      <top style="thin">
        <color indexed="23"/>
      </top>
      <bottom style="thick">
        <color indexed="64"/>
      </bottom>
      <diagonal/>
    </border>
    <border>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ck">
        <color indexed="64"/>
      </left>
      <right style="thin">
        <color indexed="64"/>
      </right>
      <top style="hair">
        <color indexed="64"/>
      </top>
      <bottom style="hair">
        <color indexed="64"/>
      </bottom>
      <diagonal/>
    </border>
    <border>
      <left style="thick">
        <color indexed="64"/>
      </left>
      <right style="thin">
        <color indexed="64"/>
      </right>
      <top style="hair">
        <color indexed="64"/>
      </top>
      <bottom style="thick">
        <color indexed="64"/>
      </bottom>
      <diagonal/>
    </border>
    <border>
      <left style="thin">
        <color indexed="64"/>
      </left>
      <right style="thin">
        <color indexed="64"/>
      </right>
      <top style="hair">
        <color indexed="64"/>
      </top>
      <bottom style="thick">
        <color indexed="64"/>
      </bottom>
      <diagonal/>
    </border>
    <border>
      <left style="thick">
        <color indexed="64"/>
      </left>
      <right style="thin">
        <color indexed="64"/>
      </right>
      <top style="thin">
        <color indexed="64"/>
      </top>
      <bottom style="hair">
        <color indexed="64"/>
      </bottom>
      <diagonal/>
    </border>
    <border>
      <left style="thick">
        <color indexed="64"/>
      </left>
      <right/>
      <top style="thin">
        <color indexed="64"/>
      </top>
      <bottom style="thin">
        <color indexed="64"/>
      </bottom>
      <diagonal/>
    </border>
    <border>
      <left style="thick">
        <color indexed="64"/>
      </left>
      <right/>
      <top style="hair">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23"/>
      </top>
      <bottom style="thin">
        <color indexed="23"/>
      </bottom>
      <diagonal/>
    </border>
    <border>
      <left/>
      <right style="thin">
        <color indexed="64"/>
      </right>
      <top style="thin">
        <color indexed="23"/>
      </top>
      <bottom style="thin">
        <color indexed="23"/>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23"/>
      </top>
      <bottom style="thin">
        <color indexed="64"/>
      </bottom>
      <diagonal/>
    </border>
    <border>
      <left/>
      <right style="thin">
        <color indexed="64"/>
      </right>
      <top style="thin">
        <color indexed="23"/>
      </top>
      <bottom style="thin">
        <color indexed="64"/>
      </bottom>
      <diagonal/>
    </border>
    <border>
      <left style="thin">
        <color indexed="64"/>
      </left>
      <right/>
      <top style="thin">
        <color indexed="64"/>
      </top>
      <bottom style="thin">
        <color indexed="23"/>
      </bottom>
      <diagonal/>
    </border>
    <border>
      <left/>
      <right style="thin">
        <color indexed="64"/>
      </right>
      <top style="thin">
        <color indexed="64"/>
      </top>
      <bottom style="thin">
        <color indexed="23"/>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thin">
        <color indexed="23"/>
      </bottom>
      <diagonal/>
    </border>
    <border>
      <left/>
      <right style="thin">
        <color indexed="64"/>
      </right>
      <top/>
      <bottom style="thin">
        <color indexed="23"/>
      </bottom>
      <diagonal/>
    </border>
    <border>
      <left style="thin">
        <color indexed="64"/>
      </left>
      <right/>
      <top style="thin">
        <color indexed="55"/>
      </top>
      <bottom style="thin">
        <color indexed="55"/>
      </bottom>
      <diagonal/>
    </border>
    <border>
      <left/>
      <right style="thin">
        <color indexed="64"/>
      </right>
      <top style="thin">
        <color indexed="55"/>
      </top>
      <bottom style="thin">
        <color indexed="55"/>
      </bottom>
      <diagonal/>
    </border>
    <border>
      <left style="thin">
        <color indexed="64"/>
      </left>
      <right/>
      <top style="thin">
        <color indexed="55"/>
      </top>
      <bottom style="thin">
        <color indexed="64"/>
      </bottom>
      <diagonal/>
    </border>
    <border>
      <left/>
      <right style="thin">
        <color indexed="64"/>
      </right>
      <top style="thin">
        <color indexed="55"/>
      </top>
      <bottom style="thin">
        <color indexed="64"/>
      </bottom>
      <diagonal/>
    </border>
    <border>
      <left style="thin">
        <color indexed="64"/>
      </left>
      <right/>
      <top style="thin">
        <color indexed="64"/>
      </top>
      <bottom style="thin">
        <color indexed="55"/>
      </bottom>
      <diagonal/>
    </border>
    <border>
      <left/>
      <right style="thin">
        <color indexed="64"/>
      </right>
      <top style="thin">
        <color indexed="64"/>
      </top>
      <bottom style="thin">
        <color indexed="55"/>
      </bottom>
      <diagonal/>
    </border>
    <border>
      <left style="thin">
        <color indexed="64"/>
      </left>
      <right style="thin">
        <color indexed="64"/>
      </right>
      <top style="thin">
        <color indexed="23"/>
      </top>
      <bottom style="thin">
        <color indexed="23"/>
      </bottom>
      <diagonal/>
    </border>
    <border>
      <left style="thin">
        <color indexed="64"/>
      </left>
      <right/>
      <top style="thin">
        <color indexed="55"/>
      </top>
      <bottom/>
      <diagonal/>
    </border>
    <border>
      <left/>
      <right style="thin">
        <color indexed="64"/>
      </right>
      <top style="thin">
        <color indexed="55"/>
      </top>
      <bottom/>
      <diagonal/>
    </border>
    <border>
      <left style="thin">
        <color indexed="64"/>
      </left>
      <right/>
      <top/>
      <bottom style="thin">
        <color indexed="55"/>
      </bottom>
      <diagonal/>
    </border>
    <border>
      <left/>
      <right style="thin">
        <color indexed="64"/>
      </right>
      <top/>
      <bottom style="thin">
        <color indexed="55"/>
      </bottom>
      <diagonal/>
    </border>
    <border>
      <left style="thin">
        <color indexed="64"/>
      </left>
      <right/>
      <top style="thin">
        <color indexed="23"/>
      </top>
      <bottom style="thin">
        <color indexed="55"/>
      </bottom>
      <diagonal/>
    </border>
    <border>
      <left/>
      <right style="thin">
        <color indexed="64"/>
      </right>
      <top style="thin">
        <color indexed="23"/>
      </top>
      <bottom style="thin">
        <color indexed="55"/>
      </bottom>
      <diagonal/>
    </border>
    <border>
      <left/>
      <right style="thin">
        <color indexed="64"/>
      </right>
      <top/>
      <bottom/>
      <diagonal/>
    </border>
    <border>
      <left style="thin">
        <color indexed="64"/>
      </left>
      <right style="thin">
        <color indexed="64"/>
      </right>
      <top style="thin">
        <color indexed="64"/>
      </top>
      <bottom style="thin">
        <color indexed="23"/>
      </bottom>
      <diagonal/>
    </border>
    <border>
      <left style="thin">
        <color indexed="64"/>
      </left>
      <right/>
      <top style="thin">
        <color indexed="55"/>
      </top>
      <bottom style="thin">
        <color indexed="23"/>
      </bottom>
      <diagonal/>
    </border>
    <border>
      <left/>
      <right style="thin">
        <color indexed="64"/>
      </right>
      <top style="thin">
        <color indexed="55"/>
      </top>
      <bottom style="thin">
        <color indexed="23"/>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style="thin">
        <color indexed="64"/>
      </right>
      <top style="thick">
        <color indexed="64"/>
      </top>
      <bottom style="hair">
        <color indexed="64"/>
      </bottom>
      <diagonal/>
    </border>
    <border>
      <left style="thin">
        <color indexed="64"/>
      </left>
      <right style="thin">
        <color indexed="64"/>
      </right>
      <top style="thick">
        <color indexed="64"/>
      </top>
      <bottom style="hair">
        <color indexed="64"/>
      </bottom>
      <diagonal/>
    </border>
    <border>
      <left style="thin">
        <color indexed="64"/>
      </left>
      <right style="thick">
        <color indexed="64"/>
      </right>
      <top style="thick">
        <color indexed="64"/>
      </top>
      <bottom style="hair">
        <color indexed="64"/>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ck">
        <color indexed="64"/>
      </left>
      <right style="thick">
        <color indexed="64"/>
      </right>
      <top/>
      <bottom style="double">
        <color indexed="64"/>
      </bottom>
      <diagonal/>
    </border>
    <border>
      <left style="thick">
        <color indexed="64"/>
      </left>
      <right/>
      <top/>
      <bottom style="double">
        <color indexed="64"/>
      </bottom>
      <diagonal/>
    </border>
    <border>
      <left/>
      <right style="thick">
        <color indexed="64"/>
      </right>
      <top/>
      <bottom style="double">
        <color indexed="64"/>
      </bottom>
      <diagonal/>
    </border>
    <border>
      <left/>
      <right/>
      <top style="double">
        <color indexed="64"/>
      </top>
      <bottom/>
      <diagonal/>
    </border>
    <border>
      <left/>
      <right style="thick">
        <color indexed="64"/>
      </right>
      <top style="thin">
        <color indexed="64"/>
      </top>
      <bottom style="thin">
        <color indexed="64"/>
      </bottom>
      <diagonal/>
    </border>
    <border>
      <left style="thick">
        <color indexed="64"/>
      </left>
      <right/>
      <top style="thin">
        <color indexed="23"/>
      </top>
      <bottom style="thick">
        <color indexed="64"/>
      </bottom>
      <diagonal/>
    </border>
    <border>
      <left style="thick">
        <color indexed="64"/>
      </left>
      <right/>
      <top style="thin">
        <color indexed="55"/>
      </top>
      <bottom style="thin">
        <color indexed="23"/>
      </bottom>
      <diagonal/>
    </border>
    <border>
      <left/>
      <right style="thick">
        <color indexed="64"/>
      </right>
      <top style="thin">
        <color indexed="55"/>
      </top>
      <bottom style="thin">
        <color indexed="23"/>
      </bottom>
      <diagonal/>
    </border>
    <border>
      <left style="thick">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10">
    <xf numFmtId="0" fontId="0" fillId="0" borderId="0"/>
    <xf numFmtId="0" fontId="1" fillId="0" borderId="0"/>
    <xf numFmtId="165" fontId="23" fillId="0" borderId="0"/>
    <xf numFmtId="166" fontId="23" fillId="0" borderId="0"/>
    <xf numFmtId="167" fontId="23" fillId="0" borderId="0"/>
    <xf numFmtId="0" fontId="1" fillId="0" borderId="0"/>
    <xf numFmtId="0" fontId="23" fillId="0" borderId="0"/>
    <xf numFmtId="0" fontId="24" fillId="0" borderId="0"/>
    <xf numFmtId="0" fontId="25" fillId="5" borderId="0"/>
    <xf numFmtId="44" fontId="1" fillId="0" borderId="0" applyFont="0" applyFill="0" applyBorder="0" applyAlignment="0" applyProtection="0"/>
  </cellStyleXfs>
  <cellXfs count="544">
    <xf numFmtId="0" fontId="0" fillId="0" borderId="0" xfId="0"/>
    <xf numFmtId="0" fontId="0" fillId="0" borderId="0" xfId="0" applyAlignment="1">
      <alignment horizontal="center" wrapText="1"/>
    </xf>
    <xf numFmtId="0" fontId="0" fillId="0" borderId="0" xfId="0" applyAlignment="1">
      <alignment horizontal="center"/>
    </xf>
    <xf numFmtId="0" fontId="0" fillId="0" borderId="0" xfId="0" applyAlignment="1">
      <alignment horizontal="right"/>
    </xf>
    <xf numFmtId="0" fontId="4" fillId="0" borderId="0" xfId="0" applyFont="1"/>
    <xf numFmtId="41" fontId="0" fillId="0" borderId="0" xfId="0" applyNumberFormat="1" applyAlignment="1">
      <alignment horizontal="right"/>
    </xf>
    <xf numFmtId="41" fontId="0" fillId="0" borderId="2" xfId="0" applyNumberFormat="1" applyBorder="1" applyAlignment="1">
      <alignment horizontal="right"/>
    </xf>
    <xf numFmtId="49" fontId="0" fillId="0" borderId="0" xfId="0" applyNumberFormat="1"/>
    <xf numFmtId="41" fontId="0" fillId="0" borderId="1" xfId="0" applyNumberFormat="1" applyBorder="1" applyAlignment="1">
      <alignment horizontal="right"/>
    </xf>
    <xf numFmtId="41" fontId="0" fillId="0" borderId="3" xfId="0" applyNumberFormat="1" applyBorder="1" applyAlignment="1">
      <alignment horizontal="right"/>
    </xf>
    <xf numFmtId="41" fontId="0" fillId="0" borderId="4" xfId="0" applyNumberFormat="1" applyBorder="1" applyAlignment="1">
      <alignment horizontal="right"/>
    </xf>
    <xf numFmtId="41" fontId="0" fillId="0" borderId="5" xfId="0" applyNumberFormat="1" applyBorder="1" applyAlignment="1">
      <alignment horizontal="right"/>
    </xf>
    <xf numFmtId="0" fontId="0" fillId="0" borderId="0" xfId="0" applyAlignment="1">
      <alignment horizontal="left"/>
    </xf>
    <xf numFmtId="0" fontId="2" fillId="0" borderId="0" xfId="0" applyFont="1" applyAlignment="1">
      <alignment horizontal="left"/>
    </xf>
    <xf numFmtId="0" fontId="7" fillId="0" borderId="0" xfId="0" applyFont="1"/>
    <xf numFmtId="0" fontId="10" fillId="0" borderId="0" xfId="0" applyFont="1" applyAlignment="1">
      <alignment horizontal="center" vertical="center"/>
    </xf>
    <xf numFmtId="0" fontId="2" fillId="0" borderId="0" xfId="0" applyFont="1" applyAlignment="1">
      <alignment horizontal="right"/>
    </xf>
    <xf numFmtId="0" fontId="2" fillId="0" borderId="0" xfId="0" applyFont="1" applyAlignment="1">
      <alignment horizontal="center"/>
    </xf>
    <xf numFmtId="49" fontId="0" fillId="0" borderId="6" xfId="0" applyNumberFormat="1" applyBorder="1"/>
    <xf numFmtId="49" fontId="1" fillId="0" borderId="0" xfId="0" applyNumberFormat="1" applyFont="1"/>
    <xf numFmtId="41" fontId="0" fillId="0" borderId="7" xfId="0" applyNumberFormat="1" applyBorder="1" applyAlignment="1">
      <alignment horizontal="right"/>
    </xf>
    <xf numFmtId="41" fontId="0" fillId="0" borderId="8" xfId="0" applyNumberFormat="1" applyBorder="1" applyAlignment="1">
      <alignment horizontal="right"/>
    </xf>
    <xf numFmtId="41" fontId="0" fillId="0" borderId="9" xfId="0" applyNumberFormat="1" applyBorder="1" applyAlignment="1">
      <alignment horizontal="right"/>
    </xf>
    <xf numFmtId="41" fontId="0" fillId="0" borderId="10" xfId="0" applyNumberFormat="1" applyBorder="1" applyAlignment="1">
      <alignment horizontal="right"/>
    </xf>
    <xf numFmtId="41" fontId="0" fillId="0" borderId="11" xfId="0" applyNumberFormat="1" applyBorder="1" applyAlignment="1">
      <alignment horizontal="right"/>
    </xf>
    <xf numFmtId="41" fontId="0" fillId="0" borderId="12" xfId="0" applyNumberFormat="1" applyBorder="1" applyAlignment="1">
      <alignment horizontal="right"/>
    </xf>
    <xf numFmtId="0" fontId="12" fillId="0" borderId="0" xfId="0" applyFont="1" applyAlignment="1">
      <alignment horizontal="left" vertical="top"/>
    </xf>
    <xf numFmtId="43" fontId="2" fillId="0" borderId="0" xfId="0" applyNumberFormat="1" applyFont="1" applyAlignment="1">
      <alignment horizontal="center"/>
    </xf>
    <xf numFmtId="41" fontId="0" fillId="0" borderId="13" xfId="0" applyNumberFormat="1" applyBorder="1" applyAlignment="1">
      <alignment horizontal="right"/>
    </xf>
    <xf numFmtId="41" fontId="0" fillId="0" borderId="14" xfId="0" applyNumberFormat="1" applyBorder="1" applyAlignment="1">
      <alignment horizontal="right"/>
    </xf>
    <xf numFmtId="41" fontId="0" fillId="0" borderId="15" xfId="0" applyNumberFormat="1" applyBorder="1" applyAlignment="1">
      <alignment horizontal="right"/>
    </xf>
    <xf numFmtId="41" fontId="0" fillId="0" borderId="16" xfId="0" applyNumberFormat="1" applyBorder="1" applyAlignment="1">
      <alignment horizontal="right"/>
    </xf>
    <xf numFmtId="41" fontId="0" fillId="0" borderId="17" xfId="0" applyNumberFormat="1" applyBorder="1" applyAlignment="1">
      <alignment horizontal="right"/>
    </xf>
    <xf numFmtId="41" fontId="0" fillId="0" borderId="9" xfId="0" applyNumberFormat="1" applyBorder="1"/>
    <xf numFmtId="10" fontId="0" fillId="0" borderId="9" xfId="0" applyNumberFormat="1" applyBorder="1"/>
    <xf numFmtId="41" fontId="0" fillId="0" borderId="12" xfId="0" applyNumberFormat="1" applyBorder="1"/>
    <xf numFmtId="41" fontId="0" fillId="0" borderId="15" xfId="0" applyNumberFormat="1" applyBorder="1"/>
    <xf numFmtId="0" fontId="0" fillId="0" borderId="9" xfId="0" applyBorder="1"/>
    <xf numFmtId="42" fontId="0" fillId="0" borderId="9" xfId="0" applyNumberFormat="1" applyBorder="1"/>
    <xf numFmtId="0" fontId="0" fillId="0" borderId="12" xfId="0" applyBorder="1"/>
    <xf numFmtId="0" fontId="0" fillId="0" borderId="13" xfId="0" applyBorder="1"/>
    <xf numFmtId="42" fontId="0" fillId="0" borderId="12" xfId="0" applyNumberFormat="1" applyBorder="1"/>
    <xf numFmtId="0" fontId="0" fillId="0" borderId="15" xfId="0" applyBorder="1"/>
    <xf numFmtId="42" fontId="0" fillId="0" borderId="15" xfId="0" applyNumberFormat="1" applyBorder="1"/>
    <xf numFmtId="0" fontId="9" fillId="0" borderId="0" xfId="0" applyFont="1"/>
    <xf numFmtId="164" fontId="0" fillId="0" borderId="0" xfId="0" applyNumberFormat="1" applyAlignment="1">
      <alignment horizontal="left"/>
    </xf>
    <xf numFmtId="0" fontId="12" fillId="0" borderId="0" xfId="0" applyFont="1" applyAlignment="1">
      <alignment horizontal="center" vertical="top"/>
    </xf>
    <xf numFmtId="49" fontId="4" fillId="0" borderId="0" xfId="0" applyNumberFormat="1" applyFont="1"/>
    <xf numFmtId="41" fontId="0" fillId="2" borderId="19" xfId="0" applyNumberFormat="1" applyFill="1" applyBorder="1" applyAlignment="1">
      <alignment horizontal="right"/>
    </xf>
    <xf numFmtId="41" fontId="0" fillId="2" borderId="20" xfId="0" applyNumberFormat="1" applyFill="1" applyBorder="1" applyAlignment="1">
      <alignment horizontal="right"/>
    </xf>
    <xf numFmtId="41" fontId="0" fillId="2" borderId="21" xfId="0" applyNumberFormat="1" applyFill="1" applyBorder="1" applyAlignment="1">
      <alignment horizontal="right"/>
    </xf>
    <xf numFmtId="41" fontId="0" fillId="2" borderId="22" xfId="0" applyNumberFormat="1" applyFill="1" applyBorder="1" applyAlignment="1">
      <alignment horizontal="right"/>
    </xf>
    <xf numFmtId="41" fontId="0" fillId="2" borderId="23" xfId="0" applyNumberFormat="1" applyFill="1" applyBorder="1" applyAlignment="1">
      <alignment horizontal="right"/>
    </xf>
    <xf numFmtId="41" fontId="0" fillId="2" borderId="24" xfId="0" applyNumberFormat="1" applyFill="1" applyBorder="1" applyAlignment="1">
      <alignment horizontal="right"/>
    </xf>
    <xf numFmtId="0" fontId="5" fillId="2" borderId="25" xfId="0" applyFont="1" applyFill="1" applyBorder="1" applyAlignment="1">
      <alignment horizontal="center" wrapText="1"/>
    </xf>
    <xf numFmtId="0" fontId="5" fillId="2" borderId="26" xfId="0" applyFont="1" applyFill="1" applyBorder="1" applyAlignment="1">
      <alignment horizontal="center" wrapText="1"/>
    </xf>
    <xf numFmtId="41" fontId="0" fillId="0" borderId="27" xfId="0" applyNumberFormat="1" applyBorder="1" applyAlignment="1">
      <alignment horizontal="right"/>
    </xf>
    <xf numFmtId="41" fontId="0" fillId="0" borderId="28" xfId="0" applyNumberFormat="1" applyBorder="1" applyAlignment="1">
      <alignment horizontal="right"/>
    </xf>
    <xf numFmtId="41" fontId="0" fillId="0" borderId="29" xfId="0" applyNumberFormat="1" applyBorder="1" applyAlignment="1">
      <alignment horizontal="right"/>
    </xf>
    <xf numFmtId="41" fontId="0" fillId="0" borderId="30" xfId="0" applyNumberFormat="1" applyBorder="1" applyAlignment="1">
      <alignment horizontal="right"/>
    </xf>
    <xf numFmtId="41" fontId="0" fillId="0" borderId="31" xfId="0" applyNumberFormat="1" applyBorder="1" applyAlignment="1">
      <alignment horizontal="right"/>
    </xf>
    <xf numFmtId="41" fontId="0" fillId="0" borderId="32" xfId="0" applyNumberFormat="1" applyBorder="1" applyAlignment="1">
      <alignment horizontal="right"/>
    </xf>
    <xf numFmtId="41" fontId="0" fillId="0" borderId="33" xfId="0" applyNumberFormat="1" applyBorder="1" applyAlignment="1">
      <alignment horizontal="right"/>
    </xf>
    <xf numFmtId="41" fontId="0" fillId="0" borderId="34" xfId="0" applyNumberFormat="1" applyBorder="1" applyAlignment="1">
      <alignment horizontal="right"/>
    </xf>
    <xf numFmtId="41" fontId="0" fillId="0" borderId="35" xfId="0" applyNumberFormat="1" applyBorder="1" applyAlignment="1">
      <alignment horizontal="right"/>
    </xf>
    <xf numFmtId="0" fontId="5" fillId="2" borderId="36" xfId="0" applyFont="1" applyFill="1" applyBorder="1" applyAlignment="1">
      <alignment horizontal="center"/>
    </xf>
    <xf numFmtId="41" fontId="0" fillId="0" borderId="37" xfId="0" applyNumberFormat="1" applyBorder="1" applyAlignment="1">
      <alignment horizontal="right"/>
    </xf>
    <xf numFmtId="41" fontId="0" fillId="0" borderId="38" xfId="0" applyNumberFormat="1" applyBorder="1" applyAlignment="1">
      <alignment horizontal="right"/>
    </xf>
    <xf numFmtId="41" fontId="0" fillId="0" borderId="39" xfId="0" applyNumberFormat="1" applyBorder="1" applyAlignment="1">
      <alignment horizontal="right"/>
    </xf>
    <xf numFmtId="41" fontId="0" fillId="0" borderId="40" xfId="0" applyNumberFormat="1" applyBorder="1" applyAlignment="1">
      <alignment horizontal="right"/>
    </xf>
    <xf numFmtId="41" fontId="0" fillId="0" borderId="41" xfId="0" applyNumberFormat="1" applyBorder="1" applyAlignment="1">
      <alignment horizontal="right"/>
    </xf>
    <xf numFmtId="41" fontId="0" fillId="0" borderId="42" xfId="0" applyNumberFormat="1" applyBorder="1" applyAlignment="1">
      <alignment horizontal="right"/>
    </xf>
    <xf numFmtId="41" fontId="0" fillId="0" borderId="43" xfId="0" applyNumberFormat="1" applyBorder="1" applyAlignment="1">
      <alignment horizontal="right"/>
    </xf>
    <xf numFmtId="41" fontId="0" fillId="0" borderId="44" xfId="0" applyNumberFormat="1" applyBorder="1" applyAlignment="1">
      <alignment horizontal="right"/>
    </xf>
    <xf numFmtId="41" fontId="0" fillId="0" borderId="45" xfId="0" applyNumberFormat="1" applyBorder="1" applyAlignment="1">
      <alignment horizontal="right"/>
    </xf>
    <xf numFmtId="0" fontId="8" fillId="2" borderId="0" xfId="0" applyFont="1" applyFill="1" applyAlignment="1">
      <alignment horizontal="center"/>
    </xf>
    <xf numFmtId="0" fontId="0" fillId="2" borderId="0" xfId="0" applyFill="1"/>
    <xf numFmtId="0" fontId="0" fillId="0" borderId="46" xfId="0" applyBorder="1"/>
    <xf numFmtId="0" fontId="0" fillId="0" borderId="47" xfId="0" applyBorder="1"/>
    <xf numFmtId="0" fontId="0" fillId="0" borderId="48" xfId="0" applyBorder="1"/>
    <xf numFmtId="0" fontId="14" fillId="0" borderId="0" xfId="0" applyFont="1" applyAlignment="1">
      <alignment horizontal="center" vertical="top"/>
    </xf>
    <xf numFmtId="0" fontId="14" fillId="0" borderId="0" xfId="0" applyFont="1"/>
    <xf numFmtId="0" fontId="0" fillId="0" borderId="49" xfId="0" applyBorder="1"/>
    <xf numFmtId="41" fontId="4" fillId="0" borderId="2" xfId="0" applyNumberFormat="1" applyFont="1" applyBorder="1" applyAlignment="1">
      <alignment horizontal="right"/>
    </xf>
    <xf numFmtId="0" fontId="2" fillId="2" borderId="50"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52" xfId="0" applyFont="1" applyFill="1" applyBorder="1" applyAlignment="1">
      <alignment horizontal="center" vertical="center"/>
    </xf>
    <xf numFmtId="0" fontId="15" fillId="0" borderId="0" xfId="0" applyFont="1"/>
    <xf numFmtId="3" fontId="2" fillId="0" borderId="55" xfId="0" applyNumberFormat="1" applyFont="1" applyBorder="1" applyAlignment="1">
      <alignment horizontal="center"/>
    </xf>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0" fillId="0" borderId="65" xfId="0" applyBorder="1"/>
    <xf numFmtId="0" fontId="5" fillId="2" borderId="66" xfId="0" applyFont="1" applyFill="1" applyBorder="1" applyAlignment="1">
      <alignment horizontal="center"/>
    </xf>
    <xf numFmtId="0" fontId="0" fillId="0" borderId="67" xfId="0" applyBorder="1"/>
    <xf numFmtId="0" fontId="5" fillId="2" borderId="25" xfId="0" applyFont="1" applyFill="1" applyBorder="1" applyAlignment="1">
      <alignment horizontal="center"/>
    </xf>
    <xf numFmtId="0" fontId="5" fillId="2" borderId="0" xfId="0" applyFont="1" applyFill="1" applyAlignment="1">
      <alignment horizontal="center"/>
    </xf>
    <xf numFmtId="0" fontId="5" fillId="2" borderId="68" xfId="0" applyFont="1" applyFill="1" applyBorder="1" applyAlignment="1">
      <alignment horizontal="center"/>
    </xf>
    <xf numFmtId="0" fontId="0" fillId="0" borderId="69" xfId="0" applyBorder="1"/>
    <xf numFmtId="0" fontId="0" fillId="0" borderId="46" xfId="0" applyBorder="1" applyAlignment="1">
      <alignment horizontal="center"/>
    </xf>
    <xf numFmtId="0" fontId="0" fillId="0" borderId="47" xfId="0" applyBorder="1" applyAlignment="1">
      <alignment horizontal="center"/>
    </xf>
    <xf numFmtId="0" fontId="0" fillId="0" borderId="49" xfId="0" applyBorder="1" applyAlignment="1">
      <alignment horizontal="center"/>
    </xf>
    <xf numFmtId="0" fontId="5" fillId="2" borderId="70" xfId="0" applyFont="1" applyFill="1" applyBorder="1" applyAlignment="1">
      <alignment horizontal="center"/>
    </xf>
    <xf numFmtId="0" fontId="1" fillId="0" borderId="71" xfId="0" applyFont="1" applyBorder="1"/>
    <xf numFmtId="41" fontId="1" fillId="3" borderId="72" xfId="0" applyNumberFormat="1" applyFont="1" applyFill="1" applyBorder="1"/>
    <xf numFmtId="41" fontId="1" fillId="3" borderId="73" xfId="0" applyNumberFormat="1" applyFont="1" applyFill="1" applyBorder="1"/>
    <xf numFmtId="42" fontId="0" fillId="0" borderId="0" xfId="0" applyNumberFormat="1"/>
    <xf numFmtId="0" fontId="20" fillId="0" borderId="0" xfId="0" applyFont="1"/>
    <xf numFmtId="0" fontId="19" fillId="0" borderId="0" xfId="0" applyFont="1"/>
    <xf numFmtId="0" fontId="27" fillId="0" borderId="9" xfId="0" applyFont="1" applyBorder="1"/>
    <xf numFmtId="0" fontId="27" fillId="0" borderId="12" xfId="0" applyFont="1" applyBorder="1"/>
    <xf numFmtId="0" fontId="1" fillId="0" borderId="0" xfId="0" applyFont="1"/>
    <xf numFmtId="0" fontId="0" fillId="0" borderId="0" xfId="0" applyAlignment="1">
      <alignment wrapText="1"/>
    </xf>
    <xf numFmtId="41" fontId="0" fillId="6" borderId="12" xfId="0" applyNumberFormat="1" applyFill="1" applyBorder="1" applyAlignment="1">
      <alignment horizontal="right"/>
    </xf>
    <xf numFmtId="0" fontId="0" fillId="6" borderId="12" xfId="0" applyFill="1" applyBorder="1" applyAlignment="1">
      <alignment horizontal="right"/>
    </xf>
    <xf numFmtId="0" fontId="2" fillId="0" borderId="74" xfId="0" applyFont="1" applyBorder="1" applyAlignment="1">
      <alignment horizontal="left"/>
    </xf>
    <xf numFmtId="0" fontId="29" fillId="0" borderId="0" xfId="0" applyFont="1"/>
    <xf numFmtId="0" fontId="28" fillId="0" borderId="0" xfId="0" applyFont="1" applyAlignment="1">
      <alignment horizontal="right"/>
    </xf>
    <xf numFmtId="0" fontId="28" fillId="0" borderId="0" xfId="0" applyFont="1"/>
    <xf numFmtId="41" fontId="1" fillId="0" borderId="12" xfId="0" applyNumberFormat="1" applyFont="1" applyBorder="1"/>
    <xf numFmtId="0" fontId="1" fillId="0" borderId="12" xfId="0" applyFont="1" applyBorder="1"/>
    <xf numFmtId="0" fontId="9" fillId="0" borderId="12" xfId="0" applyFont="1" applyBorder="1"/>
    <xf numFmtId="41" fontId="1" fillId="0" borderId="10" xfId="0" applyNumberFormat="1" applyFont="1" applyBorder="1" applyAlignment="1">
      <alignment horizontal="right"/>
    </xf>
    <xf numFmtId="41" fontId="1" fillId="0" borderId="13" xfId="0" applyNumberFormat="1" applyFont="1" applyBorder="1" applyAlignment="1">
      <alignment horizontal="right"/>
    </xf>
    <xf numFmtId="42" fontId="0" fillId="6" borderId="12" xfId="0" applyNumberFormat="1" applyFill="1" applyBorder="1"/>
    <xf numFmtId="0" fontId="36" fillId="0" borderId="12" xfId="0" applyFont="1" applyBorder="1"/>
    <xf numFmtId="0" fontId="9" fillId="0" borderId="12" xfId="0" applyFont="1" applyBorder="1" applyAlignment="1">
      <alignment horizontal="right"/>
    </xf>
    <xf numFmtId="49" fontId="2" fillId="2" borderId="2" xfId="0" applyNumberFormat="1" applyFont="1" applyFill="1" applyBorder="1" applyAlignment="1">
      <alignment horizontal="center" wrapText="1"/>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3" borderId="115" xfId="0" applyFont="1" applyFill="1" applyBorder="1" applyAlignment="1">
      <alignment vertical="center"/>
    </xf>
    <xf numFmtId="0" fontId="2" fillId="3" borderId="1" xfId="0" applyFont="1" applyFill="1" applyBorder="1" applyAlignment="1">
      <alignment vertical="center"/>
    </xf>
    <xf numFmtId="0" fontId="2" fillId="3" borderId="116" xfId="0" applyFont="1" applyFill="1" applyBorder="1" applyAlignment="1">
      <alignment vertical="center"/>
    </xf>
    <xf numFmtId="0" fontId="2" fillId="3" borderId="117" xfId="0" applyFont="1" applyFill="1" applyBorder="1" applyAlignment="1">
      <alignment vertical="center"/>
    </xf>
    <xf numFmtId="0" fontId="2" fillId="3" borderId="4" xfId="0" applyFont="1" applyFill="1" applyBorder="1" applyAlignment="1">
      <alignment vertical="center"/>
    </xf>
    <xf numFmtId="0" fontId="2" fillId="3" borderId="118" xfId="0" applyFont="1" applyFill="1" applyBorder="1" applyAlignment="1">
      <alignment vertical="center"/>
    </xf>
    <xf numFmtId="0" fontId="0" fillId="0" borderId="75" xfId="0" applyBorder="1"/>
    <xf numFmtId="0" fontId="1" fillId="0" borderId="55" xfId="0" applyFont="1" applyBorder="1"/>
    <xf numFmtId="0" fontId="0" fillId="0" borderId="0" xfId="0" applyAlignment="1">
      <alignment vertical="center"/>
    </xf>
    <xf numFmtId="0" fontId="2" fillId="0" borderId="0" xfId="0" applyFont="1" applyAlignment="1">
      <alignment horizontal="right"/>
    </xf>
    <xf numFmtId="0" fontId="0" fillId="0" borderId="0" xfId="0"/>
    <xf numFmtId="0" fontId="0" fillId="0" borderId="75" xfId="0" applyBorder="1"/>
    <xf numFmtId="0" fontId="0" fillId="0" borderId="55" xfId="0" applyBorder="1"/>
    <xf numFmtId="0" fontId="10" fillId="0" borderId="0" xfId="0" applyFont="1" applyAlignment="1">
      <alignment horizontal="center" vertical="center"/>
    </xf>
    <xf numFmtId="0" fontId="0" fillId="0" borderId="0" xfId="0" applyAlignment="1">
      <alignment horizontal="center" vertical="center"/>
    </xf>
    <xf numFmtId="0" fontId="12" fillId="0" borderId="74" xfId="0" applyFont="1" applyBorder="1" applyAlignment="1">
      <alignment horizontal="center" vertical="top"/>
    </xf>
    <xf numFmtId="0" fontId="0" fillId="0" borderId="74" xfId="0" applyBorder="1"/>
    <xf numFmtId="0" fontId="2" fillId="0" borderId="0" xfId="0" applyFont="1" applyAlignment="1">
      <alignment horizontal="left"/>
    </xf>
    <xf numFmtId="0" fontId="4" fillId="0" borderId="55" xfId="0" applyFont="1" applyBorder="1" applyAlignment="1">
      <alignment horizontal="center"/>
    </xf>
    <xf numFmtId="0" fontId="0" fillId="0" borderId="55" xfId="0" applyBorder="1" applyAlignment="1">
      <alignment horizontal="center"/>
    </xf>
    <xf numFmtId="0" fontId="2" fillId="0" borderId="0" xfId="0" applyFont="1" applyAlignment="1">
      <alignment horizontal="center" vertical="center"/>
    </xf>
    <xf numFmtId="0" fontId="17" fillId="0" borderId="55" xfId="0" applyFont="1" applyBorder="1" applyAlignment="1">
      <alignment horizontal="center"/>
    </xf>
    <xf numFmtId="0" fontId="18" fillId="0" borderId="55" xfId="0" applyFont="1" applyBorder="1" applyAlignment="1">
      <alignment horizontal="center"/>
    </xf>
    <xf numFmtId="0" fontId="2" fillId="2" borderId="0" xfId="0" applyFont="1" applyFill="1" applyAlignment="1">
      <alignment horizontal="center"/>
    </xf>
    <xf numFmtId="0" fontId="0" fillId="0" borderId="0" xfId="0" applyAlignment="1">
      <alignment horizontal="center"/>
    </xf>
    <xf numFmtId="0" fontId="0" fillId="0" borderId="74" xfId="0" applyBorder="1" applyAlignment="1">
      <alignment horizontal="center" vertical="top"/>
    </xf>
    <xf numFmtId="0" fontId="2" fillId="0" borderId="55" xfId="0" applyFont="1" applyBorder="1" applyAlignment="1">
      <alignment horizontal="left"/>
    </xf>
    <xf numFmtId="0" fontId="4" fillId="0" borderId="55" xfId="0" applyFont="1" applyBorder="1"/>
    <xf numFmtId="0" fontId="2" fillId="0" borderId="74" xfId="0" applyFont="1" applyBorder="1" applyAlignment="1">
      <alignment horizontal="left"/>
    </xf>
    <xf numFmtId="0" fontId="0" fillId="2" borderId="0" xfId="0" applyFill="1" applyAlignment="1">
      <alignment horizontal="center"/>
    </xf>
    <xf numFmtId="15" fontId="2" fillId="2" borderId="0" xfId="0" quotePrefix="1" applyNumberFormat="1" applyFont="1" applyFill="1" applyAlignment="1">
      <alignment horizontal="center"/>
    </xf>
    <xf numFmtId="0" fontId="0" fillId="2" borderId="0" xfId="0" applyFill="1"/>
    <xf numFmtId="0" fontId="12" fillId="2" borderId="0" xfId="0" applyFont="1" applyFill="1" applyAlignment="1">
      <alignment horizontal="center" vertical="top"/>
    </xf>
    <xf numFmtId="0" fontId="11" fillId="2" borderId="76" xfId="0" applyFont="1" applyFill="1" applyBorder="1" applyAlignment="1">
      <alignment horizontal="center"/>
    </xf>
    <xf numFmtId="0" fontId="0" fillId="0" borderId="0" xfId="0" applyAlignment="1">
      <alignment horizontal="left"/>
    </xf>
    <xf numFmtId="164" fontId="0" fillId="0" borderId="55" xfId="0" applyNumberFormat="1" applyBorder="1" applyAlignment="1">
      <alignment horizontal="left"/>
    </xf>
    <xf numFmtId="164" fontId="0" fillId="0" borderId="55" xfId="0" applyNumberFormat="1" applyBorder="1"/>
    <xf numFmtId="0" fontId="5" fillId="0" borderId="0" xfId="0" applyFont="1" applyAlignment="1">
      <alignment horizontal="center" vertical="center"/>
    </xf>
    <xf numFmtId="43" fontId="1" fillId="0" borderId="0" xfId="0" applyNumberFormat="1" applyFont="1" applyAlignment="1">
      <alignment horizontal="center"/>
    </xf>
    <xf numFmtId="43" fontId="0" fillId="0" borderId="0" xfId="0" applyNumberFormat="1" applyAlignment="1">
      <alignment horizontal="center"/>
    </xf>
    <xf numFmtId="0" fontId="1" fillId="0" borderId="0" xfId="0" applyFont="1"/>
    <xf numFmtId="43" fontId="1" fillId="0" borderId="74" xfId="0" applyNumberFormat="1" applyFont="1" applyBorder="1" applyAlignment="1">
      <alignment horizontal="center"/>
    </xf>
    <xf numFmtId="43" fontId="0" fillId="0" borderId="74" xfId="0" applyNumberFormat="1" applyBorder="1" applyAlignment="1">
      <alignment horizontal="center"/>
    </xf>
    <xf numFmtId="0" fontId="16" fillId="0" borderId="0" xfId="0" applyFont="1"/>
    <xf numFmtId="0" fontId="16" fillId="0" borderId="0" xfId="0" applyFont="1" applyAlignment="1">
      <alignment wrapText="1"/>
    </xf>
    <xf numFmtId="43" fontId="0" fillId="0" borderId="55" xfId="0" applyNumberFormat="1" applyBorder="1"/>
    <xf numFmtId="43" fontId="0" fillId="0" borderId="75" xfId="0" applyNumberFormat="1" applyBorder="1"/>
    <xf numFmtId="43" fontId="2" fillId="0" borderId="55" xfId="0" applyNumberFormat="1" applyFont="1" applyBorder="1" applyAlignment="1">
      <alignment horizontal="center"/>
    </xf>
    <xf numFmtId="0" fontId="1" fillId="0" borderId="0" xfId="0" applyFont="1" applyAlignment="1">
      <alignment horizontal="center"/>
    </xf>
    <xf numFmtId="43" fontId="28" fillId="0" borderId="0" xfId="0" applyNumberFormat="1" applyFont="1" applyAlignment="1">
      <alignment horizontal="left" vertical="top"/>
    </xf>
    <xf numFmtId="15" fontId="28" fillId="0" borderId="0" xfId="0" applyNumberFormat="1" applyFont="1" applyAlignment="1">
      <alignment horizontal="left" vertical="top"/>
    </xf>
    <xf numFmtId="0" fontId="29" fillId="0" borderId="0" xfId="0" applyFont="1" applyAlignment="1">
      <alignment horizontal="left" vertical="top"/>
    </xf>
    <xf numFmtId="43" fontId="28" fillId="0" borderId="0" xfId="0" applyNumberFormat="1" applyFont="1" applyAlignment="1">
      <alignment horizontal="center"/>
    </xf>
    <xf numFmtId="0" fontId="29" fillId="0" borderId="0" xfId="0" applyFont="1" applyAlignment="1">
      <alignment horizontal="center"/>
    </xf>
    <xf numFmtId="0" fontId="28" fillId="2" borderId="77" xfId="0" applyFont="1" applyFill="1" applyBorder="1" applyAlignment="1">
      <alignment horizontal="center" vertical="center"/>
    </xf>
    <xf numFmtId="0" fontId="29" fillId="2" borderId="74" xfId="0" applyFont="1" applyFill="1" applyBorder="1" applyAlignment="1">
      <alignment horizontal="center" vertical="center"/>
    </xf>
    <xf numFmtId="0" fontId="29" fillId="0" borderId="74" xfId="0" applyFont="1" applyBorder="1"/>
    <xf numFmtId="0" fontId="29" fillId="0" borderId="78" xfId="0" applyFont="1" applyBorder="1"/>
    <xf numFmtId="0" fontId="29" fillId="2" borderId="79" xfId="0" applyFont="1" applyFill="1" applyBorder="1" applyAlignment="1">
      <alignment horizontal="center" vertical="center"/>
    </xf>
    <xf numFmtId="0" fontId="29" fillId="2" borderId="55" xfId="0" applyFont="1" applyFill="1" applyBorder="1" applyAlignment="1">
      <alignment horizontal="center" vertical="center"/>
    </xf>
    <xf numFmtId="0" fontId="29" fillId="0" borderId="55" xfId="0" applyFont="1" applyBorder="1"/>
    <xf numFmtId="0" fontId="29" fillId="0" borderId="80" xfId="0" applyFont="1" applyBorder="1"/>
    <xf numFmtId="41" fontId="29" fillId="0" borderId="81" xfId="0" applyNumberFormat="1" applyFont="1" applyBorder="1" applyAlignment="1">
      <alignment horizontal="center"/>
    </xf>
    <xf numFmtId="41" fontId="29" fillId="0" borderId="82" xfId="0" applyNumberFormat="1" applyFont="1" applyBorder="1" applyAlignment="1">
      <alignment horizontal="center"/>
    </xf>
    <xf numFmtId="41" fontId="29" fillId="0" borderId="81" xfId="0" applyNumberFormat="1" applyFont="1" applyBorder="1" applyAlignment="1">
      <alignment horizontal="right"/>
    </xf>
    <xf numFmtId="41" fontId="29" fillId="0" borderId="82" xfId="0" applyNumberFormat="1" applyFont="1" applyBorder="1" applyAlignment="1">
      <alignment horizontal="right"/>
    </xf>
    <xf numFmtId="0" fontId="29" fillId="0" borderId="83" xfId="0" applyFont="1" applyBorder="1"/>
    <xf numFmtId="0" fontId="29" fillId="0" borderId="84" xfId="0" applyFont="1" applyBorder="1"/>
    <xf numFmtId="0" fontId="29" fillId="0" borderId="56" xfId="0" applyFont="1" applyBorder="1"/>
    <xf numFmtId="43" fontId="28" fillId="0" borderId="55" xfId="0" applyNumberFormat="1" applyFont="1" applyBorder="1" applyAlignment="1">
      <alignment horizontal="center"/>
    </xf>
    <xf numFmtId="0" fontId="29" fillId="0" borderId="55" xfId="0" applyFont="1" applyBorder="1" applyAlignment="1">
      <alignment horizontal="center"/>
    </xf>
    <xf numFmtId="41" fontId="29" fillId="0" borderId="85" xfId="0" applyNumberFormat="1" applyFont="1" applyBorder="1" applyAlignment="1">
      <alignment horizontal="right"/>
    </xf>
    <xf numFmtId="41" fontId="29" fillId="0" borderId="86" xfId="0" applyNumberFormat="1" applyFont="1" applyBorder="1" applyAlignment="1">
      <alignment horizontal="right"/>
    </xf>
    <xf numFmtId="41" fontId="29" fillId="0" borderId="87" xfId="0" applyNumberFormat="1" applyFont="1" applyBorder="1" applyAlignment="1">
      <alignment horizontal="right"/>
    </xf>
    <xf numFmtId="41" fontId="29" fillId="0" borderId="88" xfId="0" applyNumberFormat="1" applyFont="1" applyBorder="1" applyAlignment="1">
      <alignment horizontal="right"/>
    </xf>
    <xf numFmtId="41" fontId="29" fillId="2" borderId="77" xfId="0" applyNumberFormat="1" applyFont="1" applyFill="1" applyBorder="1" applyAlignment="1">
      <alignment horizontal="right"/>
    </xf>
    <xf numFmtId="41" fontId="29" fillId="2" borderId="78" xfId="0" applyNumberFormat="1" applyFont="1" applyFill="1" applyBorder="1" applyAlignment="1">
      <alignment horizontal="right"/>
    </xf>
    <xf numFmtId="41" fontId="29" fillId="2" borderId="89" xfId="0" applyNumberFormat="1" applyFont="1" applyFill="1" applyBorder="1" applyAlignment="1">
      <alignment horizontal="right"/>
    </xf>
    <xf numFmtId="41" fontId="29" fillId="2" borderId="90" xfId="0" applyNumberFormat="1" applyFont="1" applyFill="1" applyBorder="1" applyAlignment="1">
      <alignment horizontal="right"/>
    </xf>
    <xf numFmtId="41" fontId="29" fillId="2" borderId="74" xfId="0" applyNumberFormat="1" applyFont="1" applyFill="1" applyBorder="1" applyAlignment="1">
      <alignment horizontal="right"/>
    </xf>
    <xf numFmtId="41" fontId="29" fillId="2" borderId="55" xfId="0" applyNumberFormat="1" applyFont="1" applyFill="1" applyBorder="1" applyAlignment="1">
      <alignment horizontal="right"/>
    </xf>
    <xf numFmtId="41" fontId="29" fillId="2" borderId="80" xfId="0" applyNumberFormat="1" applyFont="1" applyFill="1" applyBorder="1" applyAlignment="1">
      <alignment horizontal="right"/>
    </xf>
    <xf numFmtId="41" fontId="29" fillId="2" borderId="79" xfId="0" applyNumberFormat="1" applyFont="1" applyFill="1" applyBorder="1" applyAlignment="1">
      <alignment horizontal="right"/>
    </xf>
    <xf numFmtId="0" fontId="28" fillId="4" borderId="77" xfId="0" applyFont="1" applyFill="1" applyBorder="1" applyAlignment="1">
      <alignment horizontal="center" vertical="center"/>
    </xf>
    <xf numFmtId="0" fontId="28" fillId="4" borderId="74" xfId="0" applyFont="1" applyFill="1" applyBorder="1" applyAlignment="1">
      <alignment horizontal="center" vertical="center"/>
    </xf>
    <xf numFmtId="0" fontId="28" fillId="4" borderId="78" xfId="0" applyFont="1" applyFill="1" applyBorder="1" applyAlignment="1">
      <alignment horizontal="center" vertical="center"/>
    </xf>
    <xf numFmtId="0" fontId="29" fillId="0" borderId="79" xfId="0" applyFont="1" applyBorder="1" applyAlignment="1">
      <alignment horizontal="center" vertical="center"/>
    </xf>
    <xf numFmtId="0" fontId="29" fillId="0" borderId="55" xfId="0" applyFont="1" applyBorder="1" applyAlignment="1">
      <alignment horizontal="center" vertical="center"/>
    </xf>
    <xf numFmtId="0" fontId="29" fillId="0" borderId="80" xfId="0" applyFont="1" applyBorder="1" applyAlignment="1">
      <alignment horizontal="center" vertical="center"/>
    </xf>
    <xf numFmtId="0" fontId="28" fillId="3" borderId="77" xfId="0" applyFont="1" applyFill="1" applyBorder="1" applyAlignment="1">
      <alignment horizontal="center" vertical="center"/>
    </xf>
    <xf numFmtId="0" fontId="29" fillId="3" borderId="74" xfId="0" applyFont="1" applyFill="1" applyBorder="1" applyAlignment="1">
      <alignment horizontal="center" vertical="center"/>
    </xf>
    <xf numFmtId="0" fontId="29" fillId="3" borderId="78" xfId="0" applyFont="1" applyFill="1" applyBorder="1" applyAlignment="1">
      <alignment horizontal="center" vertical="center"/>
    </xf>
    <xf numFmtId="0" fontId="29" fillId="3" borderId="79" xfId="0" applyFont="1" applyFill="1" applyBorder="1" applyAlignment="1">
      <alignment horizontal="center" vertical="center"/>
    </xf>
    <xf numFmtId="0" fontId="29" fillId="3" borderId="55" xfId="0" applyFont="1" applyFill="1" applyBorder="1" applyAlignment="1">
      <alignment horizontal="center" vertical="center"/>
    </xf>
    <xf numFmtId="0" fontId="29" fillId="3" borderId="80" xfId="0" applyFont="1" applyFill="1" applyBorder="1" applyAlignment="1">
      <alignment horizontal="center" vertical="center"/>
    </xf>
    <xf numFmtId="49" fontId="28" fillId="2" borderId="77" xfId="0" applyNumberFormat="1" applyFont="1" applyFill="1" applyBorder="1" applyAlignment="1">
      <alignment horizontal="center" wrapText="1"/>
    </xf>
    <xf numFmtId="0" fontId="29" fillId="0" borderId="79" xfId="0" applyFont="1" applyBorder="1"/>
    <xf numFmtId="49" fontId="28" fillId="2" borderId="78" xfId="0" applyNumberFormat="1" applyFont="1" applyFill="1" applyBorder="1" applyAlignment="1">
      <alignment horizontal="center"/>
    </xf>
    <xf numFmtId="0" fontId="29" fillId="0" borderId="79" xfId="0" applyFont="1" applyBorder="1" applyAlignment="1">
      <alignment horizontal="center"/>
    </xf>
    <xf numFmtId="0" fontId="29" fillId="0" borderId="80" xfId="0" applyFont="1" applyBorder="1" applyAlignment="1">
      <alignment horizontal="center"/>
    </xf>
    <xf numFmtId="0" fontId="29" fillId="0" borderId="91" xfId="0" applyFont="1" applyBorder="1"/>
    <xf numFmtId="0" fontId="29" fillId="0" borderId="92" xfId="0" applyFont="1" applyBorder="1"/>
    <xf numFmtId="0" fontId="29" fillId="0" borderId="58" xfId="0" applyFont="1" applyBorder="1"/>
    <xf numFmtId="0" fontId="29" fillId="2" borderId="77" xfId="0" applyFont="1" applyFill="1" applyBorder="1"/>
    <xf numFmtId="0" fontId="29" fillId="2" borderId="74" xfId="0" applyFont="1" applyFill="1" applyBorder="1"/>
    <xf numFmtId="0" fontId="29" fillId="2" borderId="78" xfId="0" applyFont="1" applyFill="1" applyBorder="1"/>
    <xf numFmtId="0" fontId="29" fillId="2" borderId="79" xfId="0" applyFont="1" applyFill="1" applyBorder="1"/>
    <xf numFmtId="0" fontId="29" fillId="2" borderId="55" xfId="0" applyFont="1" applyFill="1" applyBorder="1"/>
    <xf numFmtId="0" fontId="29" fillId="2" borderId="80" xfId="0" applyFont="1" applyFill="1" applyBorder="1"/>
    <xf numFmtId="2" fontId="28" fillId="2" borderId="77" xfId="0" applyNumberFormat="1" applyFont="1" applyFill="1" applyBorder="1" applyAlignment="1">
      <alignment horizontal="center" wrapText="1"/>
    </xf>
    <xf numFmtId="2" fontId="29" fillId="0" borderId="78" xfId="0" applyNumberFormat="1" applyFont="1" applyBorder="1"/>
    <xf numFmtId="2" fontId="29" fillId="0" borderId="79" xfId="0" applyNumberFormat="1" applyFont="1" applyBorder="1"/>
    <xf numFmtId="2" fontId="29" fillId="0" borderId="80" xfId="0" applyNumberFormat="1" applyFont="1" applyBorder="1"/>
    <xf numFmtId="0" fontId="0" fillId="0" borderId="82" xfId="0" applyBorder="1" applyAlignment="1">
      <alignment horizontal="right"/>
    </xf>
    <xf numFmtId="0" fontId="29" fillId="0" borderId="93" xfId="0" applyFont="1" applyBorder="1"/>
    <xf numFmtId="0" fontId="29" fillId="0" borderId="94" xfId="0" applyFont="1" applyBorder="1"/>
    <xf numFmtId="0" fontId="29" fillId="0" borderId="57" xfId="0" applyFont="1" applyBorder="1"/>
    <xf numFmtId="43" fontId="12" fillId="0" borderId="0" xfId="0" applyNumberFormat="1" applyFont="1" applyAlignment="1">
      <alignment horizontal="left" vertical="top"/>
    </xf>
    <xf numFmtId="15" fontId="12" fillId="0" borderId="0" xfId="0" applyNumberFormat="1" applyFont="1" applyAlignment="1">
      <alignment horizontal="left" vertical="top"/>
    </xf>
    <xf numFmtId="0" fontId="13" fillId="0" borderId="0" xfId="0" applyFont="1" applyAlignment="1">
      <alignment horizontal="left" vertical="top"/>
    </xf>
    <xf numFmtId="0" fontId="0" fillId="0" borderId="83" xfId="0" applyBorder="1"/>
    <xf numFmtId="0" fontId="0" fillId="0" borderId="84" xfId="0" applyBorder="1"/>
    <xf numFmtId="0" fontId="0" fillId="0" borderId="56" xfId="0" applyBorder="1"/>
    <xf numFmtId="0" fontId="0" fillId="2" borderId="77" xfId="0" applyFill="1" applyBorder="1"/>
    <xf numFmtId="0" fontId="0" fillId="2" borderId="74" xfId="0" applyFill="1" applyBorder="1"/>
    <xf numFmtId="0" fontId="0" fillId="2" borderId="78" xfId="0" applyFill="1" applyBorder="1"/>
    <xf numFmtId="0" fontId="0" fillId="2" borderId="79" xfId="0" applyFill="1" applyBorder="1"/>
    <xf numFmtId="0" fontId="0" fillId="2" borderId="55" xfId="0" applyFill="1" applyBorder="1"/>
    <xf numFmtId="0" fontId="0" fillId="2" borderId="80" xfId="0" applyFill="1" applyBorder="1"/>
    <xf numFmtId="41" fontId="0" fillId="0" borderId="95" xfId="0" applyNumberFormat="1" applyBorder="1" applyAlignment="1">
      <alignment horizontal="right"/>
    </xf>
    <xf numFmtId="41" fontId="0" fillId="0" borderId="96" xfId="0" applyNumberFormat="1" applyBorder="1" applyAlignment="1">
      <alignment horizontal="right"/>
    </xf>
    <xf numFmtId="0" fontId="1" fillId="0" borderId="83" xfId="0" applyFont="1" applyBorder="1"/>
    <xf numFmtId="41" fontId="0" fillId="2" borderId="77" xfId="0" applyNumberFormat="1" applyFill="1" applyBorder="1" applyAlignment="1">
      <alignment horizontal="right"/>
    </xf>
    <xf numFmtId="41" fontId="0" fillId="2" borderId="78" xfId="0" applyNumberFormat="1" applyFill="1" applyBorder="1" applyAlignment="1">
      <alignment horizontal="right"/>
    </xf>
    <xf numFmtId="41" fontId="0" fillId="2" borderId="79" xfId="0" applyNumberFormat="1" applyFill="1" applyBorder="1" applyAlignment="1">
      <alignment horizontal="right"/>
    </xf>
    <xf numFmtId="41" fontId="0" fillId="2" borderId="80" xfId="0" applyNumberFormat="1" applyFill="1" applyBorder="1" applyAlignment="1">
      <alignment horizontal="right"/>
    </xf>
    <xf numFmtId="41" fontId="0" fillId="0" borderId="111" xfId="0" applyNumberFormat="1" applyBorder="1"/>
    <xf numFmtId="41" fontId="0" fillId="0" borderId="101" xfId="0" applyNumberFormat="1" applyBorder="1" applyAlignment="1">
      <alignment horizontal="right"/>
    </xf>
    <xf numFmtId="41" fontId="0" fillId="0" borderId="102" xfId="0" applyNumberFormat="1" applyBorder="1" applyAlignment="1">
      <alignment horizontal="right"/>
    </xf>
    <xf numFmtId="41" fontId="0" fillId="0" borderId="97" xfId="0" applyNumberFormat="1" applyBorder="1" applyAlignment="1">
      <alignment horizontal="right"/>
    </xf>
    <xf numFmtId="41" fontId="0" fillId="0" borderId="98" xfId="0" applyNumberFormat="1" applyBorder="1" applyAlignment="1">
      <alignment horizontal="right"/>
    </xf>
    <xf numFmtId="0" fontId="2" fillId="3" borderId="77" xfId="0" applyFont="1" applyFill="1" applyBorder="1" applyAlignment="1">
      <alignment horizontal="center" vertical="center"/>
    </xf>
    <xf numFmtId="0" fontId="0" fillId="3" borderId="74" xfId="0" applyFill="1" applyBorder="1" applyAlignment="1">
      <alignment horizontal="center" vertical="center"/>
    </xf>
    <xf numFmtId="0" fontId="0" fillId="3" borderId="78" xfId="0" applyFill="1" applyBorder="1" applyAlignment="1">
      <alignment horizontal="center" vertical="center"/>
    </xf>
    <xf numFmtId="0" fontId="0" fillId="3" borderId="79" xfId="0" applyFill="1" applyBorder="1" applyAlignment="1">
      <alignment horizontal="center" vertical="center"/>
    </xf>
    <xf numFmtId="0" fontId="0" fillId="3" borderId="55" xfId="0" applyFill="1" applyBorder="1" applyAlignment="1">
      <alignment horizontal="center" vertical="center"/>
    </xf>
    <xf numFmtId="0" fontId="0" fillId="3" borderId="80" xfId="0" applyFill="1" applyBorder="1" applyAlignment="1">
      <alignment horizontal="center" vertical="center"/>
    </xf>
    <xf numFmtId="2" fontId="2" fillId="2" borderId="77" xfId="0" applyNumberFormat="1" applyFont="1" applyFill="1" applyBorder="1" applyAlignment="1">
      <alignment horizontal="center" vertical="center" wrapText="1"/>
    </xf>
    <xf numFmtId="2" fontId="0" fillId="0" borderId="78" xfId="0" applyNumberFormat="1" applyBorder="1" applyAlignment="1">
      <alignment horizontal="center" vertical="center" wrapText="1"/>
    </xf>
    <xf numFmtId="2" fontId="0" fillId="0" borderId="79" xfId="0" applyNumberFormat="1" applyBorder="1" applyAlignment="1">
      <alignment horizontal="center" vertical="center" wrapText="1"/>
    </xf>
    <xf numFmtId="2" fontId="0" fillId="0" borderId="80" xfId="0" applyNumberFormat="1" applyBorder="1" applyAlignment="1">
      <alignment horizontal="center" vertical="center" wrapText="1"/>
    </xf>
    <xf numFmtId="2" fontId="2" fillId="2" borderId="0" xfId="0" applyNumberFormat="1" applyFont="1" applyFill="1" applyAlignment="1">
      <alignment horizontal="center" vertical="center" wrapText="1"/>
    </xf>
    <xf numFmtId="2" fontId="0" fillId="0" borderId="110" xfId="0" applyNumberFormat="1" applyBorder="1" applyAlignment="1">
      <alignment horizontal="center" vertical="center" wrapText="1"/>
    </xf>
    <xf numFmtId="2" fontId="0" fillId="0" borderId="55" xfId="0" applyNumberFormat="1" applyBorder="1" applyAlignment="1">
      <alignment horizontal="center" vertical="center" wrapText="1"/>
    </xf>
    <xf numFmtId="0" fontId="0" fillId="0" borderId="91" xfId="0" applyBorder="1"/>
    <xf numFmtId="0" fontId="0" fillId="0" borderId="92" xfId="0" applyBorder="1"/>
    <xf numFmtId="0" fontId="0" fillId="0" borderId="58" xfId="0" applyBorder="1"/>
    <xf numFmtId="0" fontId="0" fillId="0" borderId="61" xfId="0" applyBorder="1"/>
    <xf numFmtId="0" fontId="1" fillId="0" borderId="59" xfId="0" applyFont="1" applyBorder="1"/>
    <xf numFmtId="0" fontId="0" fillId="0" borderId="59" xfId="0" applyBorder="1"/>
    <xf numFmtId="41" fontId="0" fillId="0" borderId="97" xfId="0" applyNumberFormat="1" applyBorder="1"/>
    <xf numFmtId="41" fontId="0" fillId="0" borderId="98" xfId="0" applyNumberFormat="1" applyBorder="1"/>
    <xf numFmtId="41" fontId="0" fillId="0" borderId="103" xfId="0" applyNumberFormat="1" applyBorder="1" applyAlignment="1">
      <alignment horizontal="right"/>
    </xf>
    <xf numFmtId="41" fontId="0" fillId="0" borderId="106" xfId="0" applyNumberFormat="1" applyBorder="1"/>
    <xf numFmtId="41" fontId="0" fillId="0" borderId="107" xfId="0" applyNumberFormat="1" applyBorder="1"/>
    <xf numFmtId="41" fontId="0" fillId="0" borderId="13" xfId="0" applyNumberFormat="1" applyBorder="1"/>
    <xf numFmtId="41" fontId="0" fillId="0" borderId="108" xfId="0" applyNumberFormat="1" applyBorder="1" applyAlignment="1">
      <alignment horizontal="right"/>
    </xf>
    <xf numFmtId="41" fontId="0" fillId="0" borderId="109" xfId="0" applyNumberFormat="1" applyBorder="1" applyAlignment="1">
      <alignment horizontal="right"/>
    </xf>
    <xf numFmtId="41" fontId="0" fillId="2" borderId="89" xfId="0" applyNumberFormat="1" applyFill="1" applyBorder="1" applyAlignment="1">
      <alignment horizontal="right"/>
    </xf>
    <xf numFmtId="41" fontId="0" fillId="2" borderId="90" xfId="0" applyNumberFormat="1" applyFill="1" applyBorder="1" applyAlignment="1">
      <alignment horizontal="right"/>
    </xf>
    <xf numFmtId="41" fontId="0" fillId="0" borderId="99" xfId="0" applyNumberFormat="1" applyBorder="1" applyAlignment="1">
      <alignment horizontal="right"/>
    </xf>
    <xf numFmtId="41" fontId="0" fillId="0" borderId="100" xfId="0" applyNumberFormat="1" applyBorder="1" applyAlignment="1">
      <alignment horizontal="right"/>
    </xf>
    <xf numFmtId="41" fontId="0" fillId="2" borderId="77" xfId="0" applyNumberFormat="1" applyFill="1" applyBorder="1"/>
    <xf numFmtId="41" fontId="0" fillId="2" borderId="78" xfId="0" applyNumberFormat="1" applyFill="1" applyBorder="1"/>
    <xf numFmtId="41" fontId="0" fillId="2" borderId="89" xfId="0" applyNumberFormat="1" applyFill="1" applyBorder="1"/>
    <xf numFmtId="41" fontId="0" fillId="2" borderId="90" xfId="0" applyNumberFormat="1" applyFill="1" applyBorder="1"/>
    <xf numFmtId="41" fontId="0" fillId="0" borderId="99" xfId="0" applyNumberFormat="1" applyBorder="1"/>
    <xf numFmtId="41" fontId="0" fillId="0" borderId="100" xfId="0" applyNumberFormat="1" applyBorder="1"/>
    <xf numFmtId="41" fontId="0" fillId="0" borderId="97" xfId="0" applyNumberFormat="1" applyBorder="1" applyAlignment="1">
      <alignment horizontal="center"/>
    </xf>
    <xf numFmtId="41" fontId="0" fillId="0" borderId="98" xfId="0" applyNumberFormat="1" applyBorder="1" applyAlignment="1">
      <alignment horizontal="center"/>
    </xf>
    <xf numFmtId="41" fontId="0" fillId="0" borderId="101" xfId="0" applyNumberFormat="1" applyBorder="1"/>
    <xf numFmtId="41" fontId="0" fillId="0" borderId="102" xfId="0" applyNumberFormat="1" applyBorder="1"/>
    <xf numFmtId="41" fontId="0" fillId="0" borderId="104" xfId="0" applyNumberFormat="1" applyBorder="1"/>
    <xf numFmtId="41" fontId="0" fillId="0" borderId="105" xfId="0" applyNumberFormat="1" applyBorder="1"/>
    <xf numFmtId="41" fontId="0" fillId="0" borderId="106" xfId="0" applyNumberFormat="1" applyBorder="1" applyAlignment="1">
      <alignment horizontal="right"/>
    </xf>
    <xf numFmtId="41" fontId="0" fillId="0" borderId="107" xfId="0" applyNumberFormat="1" applyBorder="1" applyAlignment="1">
      <alignment horizontal="right"/>
    </xf>
    <xf numFmtId="41" fontId="0" fillId="0" borderId="55" xfId="0" applyNumberFormat="1" applyBorder="1" applyAlignment="1">
      <alignment horizontal="right"/>
    </xf>
    <xf numFmtId="41" fontId="0" fillId="0" borderId="80" xfId="0" applyNumberFormat="1" applyBorder="1" applyAlignment="1">
      <alignment horizontal="right"/>
    </xf>
    <xf numFmtId="41" fontId="0" fillId="2" borderId="6" xfId="0" applyNumberFormat="1" applyFill="1" applyBorder="1" applyAlignment="1">
      <alignment horizontal="right"/>
    </xf>
    <xf numFmtId="41" fontId="0" fillId="2" borderId="110" xfId="0" applyNumberFormat="1" applyFill="1" applyBorder="1" applyAlignment="1">
      <alignment horizontal="right"/>
    </xf>
    <xf numFmtId="0" fontId="0" fillId="0" borderId="93" xfId="0" applyBorder="1"/>
    <xf numFmtId="0" fontId="0" fillId="0" borderId="94" xfId="0" applyBorder="1"/>
    <xf numFmtId="0" fontId="0" fillId="0" borderId="57" xfId="0" applyBorder="1"/>
    <xf numFmtId="41" fontId="0" fillId="0" borderId="112" xfId="0" applyNumberFormat="1" applyBorder="1" applyAlignment="1">
      <alignment horizontal="right"/>
    </xf>
    <xf numFmtId="41" fontId="0" fillId="0" borderId="113" xfId="0" applyNumberFormat="1" applyBorder="1" applyAlignment="1">
      <alignment horizontal="right"/>
    </xf>
    <xf numFmtId="0" fontId="4" fillId="0" borderId="83" xfId="0" applyFont="1" applyBorder="1" applyAlignment="1">
      <alignment wrapText="1"/>
    </xf>
    <xf numFmtId="0" fontId="0" fillId="0" borderId="60" xfId="0" applyBorder="1"/>
    <xf numFmtId="0" fontId="4" fillId="2" borderId="70" xfId="0" applyFont="1" applyFill="1" applyBorder="1"/>
    <xf numFmtId="0" fontId="0" fillId="2" borderId="70" xfId="0" applyFill="1" applyBorder="1"/>
    <xf numFmtId="0" fontId="4" fillId="2" borderId="77" xfId="0" applyFont="1" applyFill="1" applyBorder="1" applyAlignment="1">
      <alignment wrapText="1"/>
    </xf>
    <xf numFmtId="0" fontId="0" fillId="0" borderId="0" xfId="0" applyAlignment="1">
      <alignment wrapText="1"/>
    </xf>
    <xf numFmtId="3" fontId="2" fillId="0" borderId="55" xfId="0" applyNumberFormat="1" applyFont="1" applyBorder="1" applyAlignment="1">
      <alignment horizontal="center"/>
    </xf>
    <xf numFmtId="0" fontId="2" fillId="0" borderId="55" xfId="0" applyFont="1" applyBorder="1"/>
    <xf numFmtId="0" fontId="4" fillId="0" borderId="0" xfId="0" applyFont="1"/>
    <xf numFmtId="0" fontId="0" fillId="0" borderId="114" xfId="0" applyBorder="1" applyAlignment="1">
      <alignment horizontal="left"/>
    </xf>
    <xf numFmtId="0" fontId="2" fillId="0" borderId="75" xfId="0" applyFont="1" applyBorder="1" applyAlignment="1">
      <alignment horizontal="left"/>
    </xf>
    <xf numFmtId="44" fontId="2" fillId="0" borderId="114" xfId="0" applyNumberFormat="1" applyFont="1" applyBorder="1" applyAlignment="1">
      <alignment horizontal="center"/>
    </xf>
    <xf numFmtId="41" fontId="2" fillId="0" borderId="114" xfId="0" applyNumberFormat="1" applyFont="1" applyBorder="1" applyAlignment="1">
      <alignment horizontal="left"/>
    </xf>
    <xf numFmtId="0" fontId="2" fillId="0" borderId="75" xfId="0" applyFont="1" applyBorder="1"/>
    <xf numFmtId="0" fontId="0" fillId="0" borderId="114" xfId="0" applyBorder="1" applyAlignment="1">
      <alignment horizontal="center"/>
    </xf>
    <xf numFmtId="0" fontId="19" fillId="0" borderId="0" xfId="0" applyFont="1" applyAlignment="1" applyProtection="1">
      <alignment wrapText="1"/>
      <protection locked="0"/>
    </xf>
    <xf numFmtId="0" fontId="19" fillId="0" borderId="0" xfId="0" applyFont="1" applyAlignment="1">
      <alignment wrapText="1"/>
    </xf>
    <xf numFmtId="0" fontId="0" fillId="0" borderId="114" xfId="0" applyBorder="1" applyAlignment="1">
      <alignment horizontal="center" wrapText="1"/>
    </xf>
    <xf numFmtId="49" fontId="1" fillId="0" borderId="0" xfId="0" applyNumberFormat="1" applyFont="1"/>
    <xf numFmtId="0" fontId="1" fillId="0" borderId="55" xfId="0" applyFont="1" applyBorder="1"/>
    <xf numFmtId="0" fontId="1" fillId="0" borderId="0" xfId="0" applyFont="1" applyAlignment="1">
      <alignment vertical="top" wrapText="1"/>
    </xf>
    <xf numFmtId="0" fontId="0" fillId="0" borderId="0" xfId="0" applyAlignment="1">
      <alignment vertical="top" wrapText="1"/>
    </xf>
    <xf numFmtId="0" fontId="1" fillId="0" borderId="74" xfId="0" applyFont="1" applyBorder="1"/>
    <xf numFmtId="0" fontId="1" fillId="0" borderId="0" xfId="0" applyFont="1" applyAlignment="1">
      <alignment wrapText="1"/>
    </xf>
    <xf numFmtId="42" fontId="2" fillId="0" borderId="75" xfId="0" applyNumberFormat="1" applyFont="1" applyBorder="1" applyAlignment="1">
      <alignment horizontal="left"/>
    </xf>
    <xf numFmtId="10" fontId="2" fillId="0" borderId="55" xfId="0" applyNumberFormat="1" applyFont="1" applyBorder="1" applyAlignment="1">
      <alignment horizontal="center"/>
    </xf>
    <xf numFmtId="0" fontId="2" fillId="0" borderId="55" xfId="0" applyFont="1" applyBorder="1" applyAlignment="1">
      <alignment wrapText="1"/>
    </xf>
    <xf numFmtId="0" fontId="2" fillId="0" borderId="75" xfId="0" applyFont="1" applyBorder="1" applyAlignment="1">
      <alignment wrapText="1"/>
    </xf>
    <xf numFmtId="0" fontId="1" fillId="0" borderId="0" xfId="0" applyFont="1" applyAlignment="1">
      <alignment vertical="center"/>
    </xf>
    <xf numFmtId="0" fontId="0" fillId="0" borderId="0" xfId="0" applyAlignment="1">
      <alignment vertical="center"/>
    </xf>
    <xf numFmtId="0" fontId="0" fillId="0" borderId="74" xfId="0" applyBorder="1" applyAlignment="1">
      <alignment horizontal="center" vertical="center"/>
    </xf>
    <xf numFmtId="0" fontId="0" fillId="0" borderId="55" xfId="0" applyBorder="1" applyAlignment="1">
      <alignment horizontal="center" vertical="center"/>
    </xf>
    <xf numFmtId="0" fontId="2" fillId="0" borderId="74" xfId="0" applyFont="1" applyBorder="1"/>
    <xf numFmtId="0" fontId="0" fillId="0" borderId="0" xfId="0" applyAlignment="1">
      <alignment horizontal="left" vertical="top"/>
    </xf>
    <xf numFmtId="0" fontId="9" fillId="0" borderId="0" xfId="0" applyFont="1"/>
    <xf numFmtId="0" fontId="0" fillId="0" borderId="62" xfId="0" applyBorder="1"/>
    <xf numFmtId="0" fontId="0" fillId="0" borderId="47" xfId="0" applyBorder="1"/>
    <xf numFmtId="0" fontId="0" fillId="0" borderId="119" xfId="0" applyBorder="1"/>
    <xf numFmtId="0" fontId="0" fillId="0" borderId="120" xfId="0" applyBorder="1"/>
    <xf numFmtId="0" fontId="12" fillId="0" borderId="0" xfId="0" applyFont="1" applyAlignment="1">
      <alignment horizontal="left" vertical="top"/>
    </xf>
    <xf numFmtId="0" fontId="2" fillId="0" borderId="0" xfId="0" applyFont="1" applyAlignment="1">
      <alignment horizontal="center"/>
    </xf>
    <xf numFmtId="0" fontId="2" fillId="4" borderId="115" xfId="0" applyFont="1" applyFill="1" applyBorder="1" applyAlignment="1">
      <alignment horizontal="center" vertical="center"/>
    </xf>
    <xf numFmtId="0" fontId="0" fillId="4" borderId="1" xfId="0" applyFill="1" applyBorder="1" applyAlignment="1">
      <alignment horizontal="center" vertical="center"/>
    </xf>
    <xf numFmtId="0" fontId="0" fillId="4" borderId="116" xfId="0" applyFill="1" applyBorder="1" applyAlignment="1">
      <alignment horizontal="center" vertical="center"/>
    </xf>
    <xf numFmtId="0" fontId="0" fillId="4" borderId="117" xfId="0" applyFill="1" applyBorder="1" applyAlignment="1">
      <alignment horizontal="center" vertical="center"/>
    </xf>
    <xf numFmtId="0" fontId="0" fillId="4" borderId="4" xfId="0" applyFill="1" applyBorder="1" applyAlignment="1">
      <alignment horizontal="center" vertical="center"/>
    </xf>
    <xf numFmtId="0" fontId="0" fillId="4" borderId="118" xfId="0" applyFill="1" applyBorder="1" applyAlignment="1">
      <alignment horizontal="center" vertical="center"/>
    </xf>
    <xf numFmtId="0" fontId="5" fillId="3" borderId="25" xfId="0" applyFont="1" applyFill="1" applyBorder="1" applyAlignment="1">
      <alignment horizontal="center" vertical="center"/>
    </xf>
    <xf numFmtId="0" fontId="3" fillId="3" borderId="0" xfId="0" applyFont="1" applyFill="1" applyAlignment="1">
      <alignment horizontal="center" vertical="center"/>
    </xf>
    <xf numFmtId="0" fontId="3" fillId="3" borderId="25" xfId="0" applyFont="1" applyFill="1" applyBorder="1" applyAlignment="1">
      <alignment horizontal="center" vertical="center"/>
    </xf>
    <xf numFmtId="49" fontId="2" fillId="3" borderId="3" xfId="0" applyNumberFormat="1" applyFont="1" applyFill="1" applyBorder="1" applyAlignment="1">
      <alignment horizontal="center" vertical="center" wrapText="1"/>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0" borderId="121" xfId="0" applyBorder="1"/>
    <xf numFmtId="0" fontId="0" fillId="0" borderId="122" xfId="0" applyBorder="1"/>
    <xf numFmtId="0" fontId="0" fillId="0" borderId="123" xfId="0" applyBorder="1"/>
    <xf numFmtId="49" fontId="2" fillId="3" borderId="25" xfId="0" applyNumberFormat="1" applyFont="1" applyFill="1" applyBorder="1" applyAlignment="1">
      <alignment horizontal="center" vertical="center" wrapText="1"/>
    </xf>
    <xf numFmtId="0" fontId="2" fillId="3" borderId="0" xfId="0" applyFont="1" applyFill="1" applyAlignment="1">
      <alignment horizontal="center" vertical="center"/>
    </xf>
    <xf numFmtId="0" fontId="2" fillId="3" borderId="124" xfId="0" applyFont="1" applyFill="1" applyBorder="1" applyAlignment="1">
      <alignment horizontal="center" vertical="center"/>
    </xf>
    <xf numFmtId="0" fontId="0" fillId="3" borderId="25" xfId="0" applyFill="1" applyBorder="1" applyAlignment="1">
      <alignment horizontal="center" vertical="center"/>
    </xf>
    <xf numFmtId="0" fontId="0" fillId="3" borderId="0" xfId="0" applyFill="1" applyAlignment="1">
      <alignment horizontal="center" vertical="center"/>
    </xf>
    <xf numFmtId="0" fontId="0" fillId="3" borderId="124" xfId="0" applyFill="1" applyBorder="1" applyAlignment="1">
      <alignment horizontal="center" vertical="center"/>
    </xf>
    <xf numFmtId="0" fontId="0" fillId="3" borderId="125" xfId="0" applyFill="1" applyBorder="1" applyAlignment="1">
      <alignment horizontal="center" vertical="center"/>
    </xf>
    <xf numFmtId="0" fontId="0" fillId="3" borderId="126" xfId="0" applyFill="1" applyBorder="1" applyAlignment="1">
      <alignment horizontal="center" vertical="center"/>
    </xf>
    <xf numFmtId="0" fontId="3" fillId="3" borderId="124" xfId="0" applyFont="1" applyFill="1" applyBorder="1" applyAlignment="1">
      <alignment horizontal="center" vertical="center"/>
    </xf>
    <xf numFmtId="0" fontId="3" fillId="3" borderId="125" xfId="0" applyFont="1" applyFill="1" applyBorder="1" applyAlignment="1">
      <alignment horizontal="center" vertical="center"/>
    </xf>
    <xf numFmtId="0" fontId="3" fillId="3" borderId="126" xfId="0" applyFont="1" applyFill="1" applyBorder="1" applyAlignment="1">
      <alignment horizontal="center" vertical="center"/>
    </xf>
    <xf numFmtId="43" fontId="2" fillId="0" borderId="4" xfId="0" applyNumberFormat="1" applyFont="1" applyBorder="1" applyAlignment="1">
      <alignment horizontal="center"/>
    </xf>
    <xf numFmtId="0" fontId="2" fillId="0" borderId="4" xfId="0" applyFont="1" applyBorder="1" applyAlignment="1">
      <alignment horizontal="center"/>
    </xf>
    <xf numFmtId="0" fontId="0" fillId="0" borderId="4" xfId="0" applyBorder="1" applyAlignment="1">
      <alignment horizontal="center"/>
    </xf>
    <xf numFmtId="41" fontId="0" fillId="0" borderId="116" xfId="0" applyNumberFormat="1" applyBorder="1" applyAlignment="1">
      <alignment horizontal="right"/>
    </xf>
    <xf numFmtId="41" fontId="0" fillId="0" borderId="132" xfId="0" applyNumberFormat="1" applyBorder="1" applyAlignment="1">
      <alignment horizontal="right"/>
    </xf>
    <xf numFmtId="41" fontId="0" fillId="0" borderId="115" xfId="0" applyNumberFormat="1" applyBorder="1" applyAlignment="1">
      <alignment horizontal="right"/>
    </xf>
    <xf numFmtId="41" fontId="0" fillId="0" borderId="131" xfId="0" applyNumberFormat="1" applyBorder="1" applyAlignment="1">
      <alignment horizontal="right"/>
    </xf>
    <xf numFmtId="41" fontId="0" fillId="0" borderId="2" xfId="0" applyNumberFormat="1" applyBorder="1" applyAlignment="1">
      <alignment horizontal="right"/>
    </xf>
    <xf numFmtId="41" fontId="0" fillId="0" borderId="130" xfId="0" applyNumberFormat="1" applyBorder="1" applyAlignment="1">
      <alignment horizontal="right"/>
    </xf>
    <xf numFmtId="0" fontId="0" fillId="0" borderId="127" xfId="0" applyBorder="1"/>
    <xf numFmtId="0" fontId="0" fillId="0" borderId="128" xfId="0" applyBorder="1"/>
    <xf numFmtId="0" fontId="0" fillId="0" borderId="129" xfId="0" applyBorder="1"/>
    <xf numFmtId="0" fontId="4" fillId="0" borderId="115" xfId="0" applyFont="1" applyBorder="1"/>
    <xf numFmtId="0" fontId="0" fillId="0" borderId="1" xfId="0" applyBorder="1"/>
    <xf numFmtId="0" fontId="0" fillId="0" borderId="116" xfId="0" applyBorder="1"/>
    <xf numFmtId="0" fontId="0" fillId="0" borderId="117" xfId="0" applyBorder="1"/>
    <xf numFmtId="0" fontId="0" fillId="0" borderId="4" xfId="0" applyBorder="1"/>
    <xf numFmtId="0" fontId="0" fillId="0" borderId="118" xfId="0" applyBorder="1"/>
    <xf numFmtId="41" fontId="0" fillId="0" borderId="10" xfId="0" applyNumberFormat="1" applyBorder="1" applyAlignment="1">
      <alignment horizontal="center"/>
    </xf>
    <xf numFmtId="41" fontId="0" fillId="0" borderId="11" xfId="0" applyNumberFormat="1" applyBorder="1" applyAlignment="1">
      <alignment horizontal="center"/>
    </xf>
    <xf numFmtId="41" fontId="0" fillId="0" borderId="10" xfId="0" applyNumberFormat="1" applyBorder="1" applyAlignment="1">
      <alignment horizontal="right"/>
    </xf>
    <xf numFmtId="41" fontId="0" fillId="0" borderId="11" xfId="0" applyNumberFormat="1" applyBorder="1" applyAlignment="1">
      <alignment horizontal="right"/>
    </xf>
    <xf numFmtId="0" fontId="5" fillId="3" borderId="115" xfId="0" applyFont="1" applyFill="1" applyBorder="1" applyAlignment="1">
      <alignment horizontal="center" vertical="center" wrapText="1"/>
    </xf>
    <xf numFmtId="0" fontId="5" fillId="3" borderId="11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124" xfId="0" applyFont="1" applyFill="1" applyBorder="1" applyAlignment="1">
      <alignment horizontal="center" vertical="center" wrapText="1"/>
    </xf>
    <xf numFmtId="0" fontId="5" fillId="3" borderId="117" xfId="0" applyFont="1" applyFill="1" applyBorder="1" applyAlignment="1">
      <alignment horizontal="center" vertical="center" wrapText="1"/>
    </xf>
    <xf numFmtId="0" fontId="5" fillId="3" borderId="118" xfId="0" applyFont="1" applyFill="1" applyBorder="1" applyAlignment="1">
      <alignment horizontal="center" vertical="center" wrapText="1"/>
    </xf>
    <xf numFmtId="41" fontId="0" fillId="0" borderId="17" xfId="0" applyNumberFormat="1" applyBorder="1" applyAlignment="1">
      <alignment horizontal="right"/>
    </xf>
    <xf numFmtId="41" fontId="0" fillId="0" borderId="18" xfId="0" applyNumberFormat="1" applyBorder="1" applyAlignment="1">
      <alignment horizontal="right"/>
    </xf>
    <xf numFmtId="0" fontId="0" fillId="0" borderId="7" xfId="0" applyBorder="1" applyAlignment="1">
      <alignment horizontal="center" wrapText="1"/>
    </xf>
    <xf numFmtId="0" fontId="0" fillId="0" borderId="8" xfId="0" applyBorder="1" applyAlignment="1">
      <alignment horizontal="center" wrapText="1"/>
    </xf>
    <xf numFmtId="0" fontId="5" fillId="3" borderId="66" xfId="0" applyFont="1" applyFill="1" applyBorder="1" applyAlignment="1">
      <alignment horizontal="center"/>
    </xf>
    <xf numFmtId="0" fontId="5" fillId="3" borderId="75" xfId="0" applyFont="1" applyFill="1" applyBorder="1" applyAlignment="1">
      <alignment horizontal="center"/>
    </xf>
    <xf numFmtId="0" fontId="5" fillId="3" borderId="134" xfId="0" applyFont="1" applyFill="1" applyBorder="1" applyAlignment="1">
      <alignment horizontal="center"/>
    </xf>
    <xf numFmtId="0" fontId="0" fillId="0" borderId="115" xfId="0" applyBorder="1"/>
    <xf numFmtId="0" fontId="2" fillId="4" borderId="1" xfId="0" applyFont="1" applyFill="1" applyBorder="1" applyAlignment="1">
      <alignment horizontal="center" vertical="center"/>
    </xf>
    <xf numFmtId="0" fontId="2" fillId="4" borderId="116" xfId="0" applyFont="1" applyFill="1" applyBorder="1" applyAlignment="1">
      <alignment horizontal="center" vertical="center"/>
    </xf>
    <xf numFmtId="0" fontId="2" fillId="4" borderId="117"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18" xfId="0" applyFont="1" applyFill="1" applyBorder="1" applyAlignment="1">
      <alignment horizontal="center" vertical="center"/>
    </xf>
    <xf numFmtId="0" fontId="0" fillId="0" borderId="115" xfId="0" applyBorder="1" applyAlignment="1">
      <alignment horizontal="center" wrapText="1"/>
    </xf>
    <xf numFmtId="0" fontId="0" fillId="0" borderId="116" xfId="0" applyBorder="1" applyAlignment="1">
      <alignment horizontal="center" wrapText="1"/>
    </xf>
    <xf numFmtId="0" fontId="5" fillId="3" borderId="115" xfId="0" applyFont="1" applyFill="1" applyBorder="1" applyAlignment="1">
      <alignment vertical="center"/>
    </xf>
    <xf numFmtId="0" fontId="0" fillId="3" borderId="1" xfId="0" applyFill="1" applyBorder="1" applyAlignment="1">
      <alignment vertical="center"/>
    </xf>
    <xf numFmtId="0" fontId="0" fillId="3" borderId="116" xfId="0" applyFill="1" applyBorder="1" applyAlignment="1">
      <alignment vertical="center"/>
    </xf>
    <xf numFmtId="0" fontId="5" fillId="3" borderId="25" xfId="0" applyFont="1" applyFill="1" applyBorder="1" applyAlignment="1">
      <alignment vertical="center"/>
    </xf>
    <xf numFmtId="0" fontId="0" fillId="3" borderId="0" xfId="0" applyFill="1" applyAlignment="1">
      <alignment vertical="center"/>
    </xf>
    <xf numFmtId="0" fontId="0" fillId="3" borderId="124" xfId="0" applyFill="1" applyBorder="1" applyAlignment="1">
      <alignment vertical="center"/>
    </xf>
    <xf numFmtId="0" fontId="0" fillId="3" borderId="25" xfId="0" applyFill="1" applyBorder="1" applyAlignment="1">
      <alignment vertical="center"/>
    </xf>
    <xf numFmtId="0" fontId="0" fillId="3" borderId="117" xfId="0" applyFill="1" applyBorder="1" applyAlignment="1">
      <alignment vertical="center"/>
    </xf>
    <xf numFmtId="0" fontId="0" fillId="3" borderId="4" xfId="0" applyFill="1" applyBorder="1" applyAlignment="1">
      <alignment vertical="center"/>
    </xf>
    <xf numFmtId="0" fontId="0" fillId="3" borderId="118" xfId="0" applyFill="1" applyBorder="1" applyAlignment="1">
      <alignment vertical="center"/>
    </xf>
    <xf numFmtId="41" fontId="0" fillId="0" borderId="45" xfId="0" applyNumberFormat="1" applyBorder="1" applyAlignment="1">
      <alignment horizontal="right"/>
    </xf>
    <xf numFmtId="41" fontId="0" fillId="0" borderId="53" xfId="0" applyNumberFormat="1" applyBorder="1" applyAlignment="1">
      <alignment horizontal="right"/>
    </xf>
    <xf numFmtId="41" fontId="0" fillId="0" borderId="45" xfId="0" applyNumberFormat="1" applyBorder="1" applyAlignment="1">
      <alignment horizontal="center"/>
    </xf>
    <xf numFmtId="41" fontId="0" fillId="0" borderId="53" xfId="0" applyNumberFormat="1" applyBorder="1" applyAlignment="1">
      <alignment horizontal="center"/>
    </xf>
    <xf numFmtId="0" fontId="14" fillId="0" borderId="133" xfId="0" applyFont="1" applyBorder="1" applyAlignment="1">
      <alignment horizontal="center" vertical="top"/>
    </xf>
    <xf numFmtId="41" fontId="0" fillId="0" borderId="115" xfId="0" applyNumberFormat="1" applyBorder="1" applyAlignment="1">
      <alignment horizontal="center"/>
    </xf>
    <xf numFmtId="41" fontId="0" fillId="0" borderId="131" xfId="0" applyNumberFormat="1" applyBorder="1" applyAlignment="1">
      <alignment horizontal="center"/>
    </xf>
    <xf numFmtId="41" fontId="0" fillId="0" borderId="135" xfId="0" applyNumberFormat="1" applyBorder="1" applyAlignment="1">
      <alignment horizontal="right"/>
    </xf>
    <xf numFmtId="41" fontId="0" fillId="0" borderId="54" xfId="0" applyNumberFormat="1" applyBorder="1" applyAlignment="1">
      <alignment horizontal="right"/>
    </xf>
    <xf numFmtId="0" fontId="21" fillId="3" borderId="115" xfId="0" applyFont="1" applyFill="1" applyBorder="1" applyAlignment="1">
      <alignment horizontal="center" vertical="center" wrapText="1"/>
    </xf>
    <xf numFmtId="0" fontId="21" fillId="3" borderId="116"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21" fillId="3" borderId="124" xfId="0" applyFont="1" applyFill="1" applyBorder="1" applyAlignment="1">
      <alignment horizontal="center" vertical="center" wrapText="1"/>
    </xf>
    <xf numFmtId="0" fontId="21" fillId="3" borderId="117" xfId="0" applyFont="1" applyFill="1" applyBorder="1" applyAlignment="1">
      <alignment horizontal="center" vertical="center" wrapText="1"/>
    </xf>
    <xf numFmtId="0" fontId="21" fillId="3" borderId="118" xfId="0" applyFont="1" applyFill="1" applyBorder="1" applyAlignment="1">
      <alignment horizontal="center" vertical="center" wrapText="1"/>
    </xf>
    <xf numFmtId="41" fontId="0" fillId="0" borderId="136" xfId="0" applyNumberFormat="1" applyBorder="1" applyAlignment="1">
      <alignment horizontal="right"/>
    </xf>
    <xf numFmtId="41" fontId="0" fillId="0" borderId="137" xfId="0" applyNumberFormat="1" applyBorder="1" applyAlignment="1">
      <alignment horizontal="right"/>
    </xf>
    <xf numFmtId="0" fontId="0" fillId="0" borderId="138" xfId="0" applyBorder="1"/>
    <xf numFmtId="0" fontId="0" fillId="0" borderId="139" xfId="0" applyBorder="1"/>
    <xf numFmtId="0" fontId="0" fillId="0" borderId="140" xfId="0" applyBorder="1"/>
    <xf numFmtId="0" fontId="0" fillId="0" borderId="141" xfId="0" applyBorder="1"/>
    <xf numFmtId="0" fontId="0" fillId="0" borderId="142" xfId="0" applyBorder="1"/>
    <xf numFmtId="0" fontId="0" fillId="0" borderId="143" xfId="0" applyBorder="1"/>
    <xf numFmtId="0" fontId="0" fillId="0" borderId="50" xfId="0" applyBorder="1"/>
    <xf numFmtId="0" fontId="0" fillId="0" borderId="51" xfId="0" applyBorder="1"/>
    <xf numFmtId="0" fontId="0" fillId="0" borderId="52" xfId="0" applyBorder="1"/>
    <xf numFmtId="41" fontId="0" fillId="0" borderId="2" xfId="0" applyNumberFormat="1" applyBorder="1" applyAlignment="1">
      <alignment horizontal="center"/>
    </xf>
    <xf numFmtId="41" fontId="0" fillId="0" borderId="130" xfId="0" applyNumberFormat="1" applyBorder="1" applyAlignment="1">
      <alignment horizontal="center"/>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2" fillId="3" borderId="11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116" xfId="0" applyFont="1" applyFill="1" applyBorder="1" applyAlignment="1">
      <alignment horizontal="center" vertical="center"/>
    </xf>
    <xf numFmtId="0" fontId="2" fillId="3" borderId="117"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18" xfId="0" applyFont="1" applyFill="1" applyBorder="1" applyAlignment="1">
      <alignment horizontal="center" vertical="center"/>
    </xf>
    <xf numFmtId="0" fontId="5" fillId="2" borderId="115" xfId="0" applyFont="1" applyFill="1" applyBorder="1" applyAlignment="1">
      <alignment horizontal="center" vertical="center"/>
    </xf>
    <xf numFmtId="0" fontId="0" fillId="2" borderId="1" xfId="0" applyFill="1" applyBorder="1" applyAlignment="1">
      <alignment horizontal="center" vertical="center"/>
    </xf>
    <xf numFmtId="0" fontId="0" fillId="2" borderId="116" xfId="0" applyFill="1" applyBorder="1" applyAlignment="1">
      <alignment horizontal="center" vertical="center"/>
    </xf>
    <xf numFmtId="0" fontId="5" fillId="2" borderId="25" xfId="0" applyFont="1" applyFill="1" applyBorder="1" applyAlignment="1">
      <alignment horizontal="center" vertical="center"/>
    </xf>
    <xf numFmtId="0" fontId="0" fillId="2" borderId="0" xfId="0" applyFill="1" applyAlignment="1">
      <alignment horizontal="center" vertical="center"/>
    </xf>
    <xf numFmtId="0" fontId="0" fillId="2" borderId="124" xfId="0" applyFill="1" applyBorder="1" applyAlignment="1">
      <alignment horizontal="center" vertical="center"/>
    </xf>
    <xf numFmtId="0" fontId="0" fillId="2" borderId="25" xfId="0" applyFill="1" applyBorder="1" applyAlignment="1">
      <alignment horizontal="center" vertical="center"/>
    </xf>
    <xf numFmtId="0" fontId="0" fillId="2" borderId="117" xfId="0" applyFill="1" applyBorder="1" applyAlignment="1">
      <alignment horizontal="center" vertical="center"/>
    </xf>
    <xf numFmtId="0" fontId="0" fillId="2" borderId="4" xfId="0" applyFill="1" applyBorder="1" applyAlignment="1">
      <alignment horizontal="center" vertical="center"/>
    </xf>
    <xf numFmtId="0" fontId="0" fillId="2" borderId="118" xfId="0" applyFill="1" applyBorder="1" applyAlignment="1">
      <alignment horizontal="center" vertical="center"/>
    </xf>
    <xf numFmtId="0" fontId="5" fillId="2" borderId="1" xfId="0" applyFont="1" applyFill="1" applyBorder="1" applyAlignment="1">
      <alignment horizontal="center" vertical="center"/>
    </xf>
    <xf numFmtId="0" fontId="5" fillId="2" borderId="116" xfId="0" applyFont="1" applyFill="1" applyBorder="1" applyAlignment="1">
      <alignment horizontal="center" vertical="center"/>
    </xf>
    <xf numFmtId="0" fontId="5" fillId="2" borderId="0" xfId="0" applyFont="1" applyFill="1" applyAlignment="1">
      <alignment horizontal="center" vertical="center"/>
    </xf>
    <xf numFmtId="0" fontId="5" fillId="2" borderId="124" xfId="0" applyFont="1" applyFill="1" applyBorder="1" applyAlignment="1">
      <alignment horizontal="center" vertical="center"/>
    </xf>
    <xf numFmtId="0" fontId="5" fillId="2" borderId="11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18" xfId="0" applyFont="1" applyFill="1" applyBorder="1" applyAlignment="1">
      <alignment horizontal="center" vertical="center"/>
    </xf>
    <xf numFmtId="43" fontId="2" fillId="0" borderId="0" xfId="0" applyNumberFormat="1" applyFont="1" applyAlignment="1">
      <alignment horizontal="center"/>
    </xf>
    <xf numFmtId="43" fontId="2" fillId="4" borderId="115" xfId="0" applyNumberFormat="1" applyFont="1" applyFill="1" applyBorder="1" applyAlignment="1">
      <alignment horizontal="center" vertical="center"/>
    </xf>
    <xf numFmtId="43" fontId="2" fillId="3" borderId="115" xfId="0" applyNumberFormat="1" applyFont="1" applyFill="1" applyBorder="1" applyAlignment="1">
      <alignment horizontal="center" vertical="center"/>
    </xf>
    <xf numFmtId="0" fontId="0" fillId="3" borderId="1" xfId="0" applyFill="1" applyBorder="1" applyAlignment="1">
      <alignment horizontal="center" vertical="center"/>
    </xf>
    <xf numFmtId="0" fontId="0" fillId="3" borderId="116" xfId="0" applyFill="1" applyBorder="1" applyAlignment="1">
      <alignment horizontal="center" vertical="center"/>
    </xf>
    <xf numFmtId="0" fontId="0" fillId="3" borderId="117" xfId="0" applyFill="1" applyBorder="1" applyAlignment="1">
      <alignment horizontal="center" vertical="center"/>
    </xf>
    <xf numFmtId="0" fontId="0" fillId="3" borderId="4" xfId="0" applyFill="1" applyBorder="1" applyAlignment="1">
      <alignment horizontal="center" vertical="center"/>
    </xf>
    <xf numFmtId="0" fontId="0" fillId="3" borderId="118" xfId="0" applyFill="1" applyBorder="1" applyAlignment="1">
      <alignment horizontal="center" vertical="center"/>
    </xf>
    <xf numFmtId="49" fontId="2" fillId="2" borderId="2" xfId="0" applyNumberFormat="1" applyFont="1" applyFill="1" applyBorder="1" applyAlignment="1">
      <alignment horizontal="center" wrapText="1"/>
    </xf>
    <xf numFmtId="0" fontId="2" fillId="2" borderId="3"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vertical="center"/>
    </xf>
    <xf numFmtId="0" fontId="2" fillId="2" borderId="11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0" xfId="0" applyFont="1" applyFill="1" applyAlignment="1">
      <alignment horizontal="center" vertical="center"/>
    </xf>
    <xf numFmtId="0" fontId="2" fillId="2" borderId="124" xfId="0" applyFont="1" applyFill="1" applyBorder="1" applyAlignment="1">
      <alignment horizontal="center" vertical="center"/>
    </xf>
    <xf numFmtId="0" fontId="2" fillId="2" borderId="11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8" xfId="0" applyFont="1" applyFill="1" applyBorder="1" applyAlignment="1">
      <alignment horizontal="center" vertical="center"/>
    </xf>
    <xf numFmtId="0" fontId="5" fillId="2" borderId="144" xfId="0" applyFont="1" applyFill="1" applyBorder="1" applyAlignment="1">
      <alignment horizontal="center"/>
    </xf>
    <xf numFmtId="10" fontId="0" fillId="6" borderId="2" xfId="0" applyNumberFormat="1" applyFill="1" applyBorder="1" applyAlignment="1">
      <alignment horizontal="right"/>
    </xf>
    <xf numFmtId="10" fontId="0" fillId="6" borderId="130" xfId="0" applyNumberFormat="1" applyFill="1" applyBorder="1" applyAlignment="1">
      <alignment horizontal="right"/>
    </xf>
    <xf numFmtId="10" fontId="0" fillId="6" borderId="2" xfId="0" applyNumberFormat="1" applyFill="1" applyBorder="1" applyAlignment="1">
      <alignment horizontal="center"/>
    </xf>
    <xf numFmtId="10" fontId="0" fillId="6" borderId="130" xfId="0" applyNumberFormat="1" applyFill="1" applyBorder="1" applyAlignment="1">
      <alignment horizontal="center"/>
    </xf>
    <xf numFmtId="0" fontId="5" fillId="2" borderId="2" xfId="0" applyFont="1" applyFill="1" applyBorder="1" applyAlignment="1">
      <alignment horizontal="center" vertical="center" wrapText="1"/>
    </xf>
    <xf numFmtId="0" fontId="0" fillId="2" borderId="5" xfId="0" applyFill="1" applyBorder="1" applyAlignment="1">
      <alignment horizontal="center" vertical="center"/>
    </xf>
    <xf numFmtId="0" fontId="5" fillId="2" borderId="2" xfId="0" applyFont="1" applyFill="1" applyBorder="1" applyAlignment="1">
      <alignment horizontal="center" vertical="center"/>
    </xf>
    <xf numFmtId="0" fontId="1" fillId="0" borderId="75" xfId="0" applyFont="1" applyBorder="1"/>
    <xf numFmtId="0" fontId="1" fillId="0" borderId="145" xfId="0" applyFont="1" applyBorder="1"/>
    <xf numFmtId="0" fontId="2" fillId="3" borderId="146" xfId="0" applyFont="1" applyFill="1" applyBorder="1" applyAlignment="1">
      <alignment horizontal="center" vertical="center"/>
    </xf>
    <xf numFmtId="0" fontId="0" fillId="0" borderId="147" xfId="0" applyBorder="1"/>
    <xf numFmtId="0" fontId="0" fillId="0" borderId="148" xfId="0" applyBorder="1"/>
    <xf numFmtId="0" fontId="0" fillId="0" borderId="149" xfId="0" applyBorder="1"/>
    <xf numFmtId="0" fontId="0" fillId="0" borderId="150" xfId="0" applyBorder="1"/>
    <xf numFmtId="0" fontId="19" fillId="0" borderId="75" xfId="0" applyFont="1" applyBorder="1"/>
    <xf numFmtId="0" fontId="19" fillId="0" borderId="145" xfId="0" applyFont="1" applyBorder="1"/>
  </cellXfs>
  <cellStyles count="10">
    <cellStyle name="Currency 2" xfId="9" xr:uid="{00000000-0005-0000-0000-000000000000}"/>
    <cellStyle name="FRxAmtStyle" xfId="2" xr:uid="{00000000-0005-0000-0000-000001000000}"/>
    <cellStyle name="FRxCurrStyle" xfId="3" xr:uid="{00000000-0005-0000-0000-000002000000}"/>
    <cellStyle name="FRxPcntStyle" xfId="4" xr:uid="{00000000-0005-0000-0000-000003000000}"/>
    <cellStyle name="Normal" xfId="0" builtinId="0"/>
    <cellStyle name="Normal 2" xfId="1" xr:uid="{00000000-0005-0000-0000-000005000000}"/>
    <cellStyle name="Normal 4" xfId="5" xr:uid="{00000000-0005-0000-0000-000006000000}"/>
    <cellStyle name="STYLE1" xfId="6" xr:uid="{00000000-0005-0000-0000-000007000000}"/>
    <cellStyle name="STYLE2" xfId="7" xr:uid="{00000000-0005-0000-0000-000008000000}"/>
    <cellStyle name="STYLE3" xfId="8"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66675</xdr:colOff>
          <xdr:row>42</xdr:row>
          <xdr:rowOff>66675</xdr:rowOff>
        </xdr:from>
        <xdr:to>
          <xdr:col>3</xdr:col>
          <xdr:colOff>561975</xdr:colOff>
          <xdr:row>42</xdr:row>
          <xdr:rowOff>276225</xdr:rowOff>
        </xdr:to>
        <xdr:grpSp>
          <xdr:nvGrpSpPr>
            <xdr:cNvPr id="1027" name="Group 3">
              <a:extLst>
                <a:ext uri="{FF2B5EF4-FFF2-40B4-BE49-F238E27FC236}">
                  <a16:creationId xmlns:a16="http://schemas.microsoft.com/office/drawing/2014/main" id="{00000000-0008-0000-0400-000003040000}"/>
                </a:ext>
              </a:extLst>
            </xdr:cNvPr>
            <xdr:cNvGrpSpPr>
              <a:grpSpLocks/>
            </xdr:cNvGrpSpPr>
          </xdr:nvGrpSpPr>
          <xdr:grpSpPr bwMode="auto">
            <a:xfrm>
              <a:off x="361950" y="6934200"/>
              <a:ext cx="1485900" cy="190500"/>
              <a:chOff x="140" y="652"/>
              <a:chExt cx="156" cy="24"/>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400-00000204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66675</xdr:colOff>
          <xdr:row>48</xdr:row>
          <xdr:rowOff>47625</xdr:rowOff>
        </xdr:from>
        <xdr:to>
          <xdr:col>6</xdr:col>
          <xdr:colOff>476250</xdr:colOff>
          <xdr:row>48</xdr:row>
          <xdr:rowOff>200025</xdr:rowOff>
        </xdr:to>
        <xdr:grpSp>
          <xdr:nvGrpSpPr>
            <xdr:cNvPr id="1028" name="Group 4">
              <a:extLst>
                <a:ext uri="{FF2B5EF4-FFF2-40B4-BE49-F238E27FC236}">
                  <a16:creationId xmlns:a16="http://schemas.microsoft.com/office/drawing/2014/main" id="{00000000-0008-0000-0400-000004040000}"/>
                </a:ext>
              </a:extLst>
            </xdr:cNvPr>
            <xdr:cNvGrpSpPr>
              <a:grpSpLocks/>
            </xdr:cNvGrpSpPr>
          </xdr:nvGrpSpPr>
          <xdr:grpSpPr bwMode="auto">
            <a:xfrm>
              <a:off x="3686175" y="7981950"/>
              <a:ext cx="1495425" cy="152400"/>
              <a:chOff x="140" y="652"/>
              <a:chExt cx="156" cy="24"/>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66675</xdr:colOff>
          <xdr:row>53</xdr:row>
          <xdr:rowOff>47625</xdr:rowOff>
        </xdr:from>
        <xdr:to>
          <xdr:col>3</xdr:col>
          <xdr:colOff>561975</xdr:colOff>
          <xdr:row>53</xdr:row>
          <xdr:rowOff>200025</xdr:rowOff>
        </xdr:to>
        <xdr:grpSp>
          <xdr:nvGrpSpPr>
            <xdr:cNvPr id="1031" name="Group 7">
              <a:extLst>
                <a:ext uri="{FF2B5EF4-FFF2-40B4-BE49-F238E27FC236}">
                  <a16:creationId xmlns:a16="http://schemas.microsoft.com/office/drawing/2014/main" id="{00000000-0008-0000-0400-000007040000}"/>
                </a:ext>
              </a:extLst>
            </xdr:cNvPr>
            <xdr:cNvGrpSpPr>
              <a:grpSpLocks/>
            </xdr:cNvGrpSpPr>
          </xdr:nvGrpSpPr>
          <xdr:grpSpPr bwMode="auto">
            <a:xfrm>
              <a:off x="361950" y="8867775"/>
              <a:ext cx="1485900" cy="152400"/>
              <a:chOff x="140" y="652"/>
              <a:chExt cx="156" cy="24"/>
            </a:xfrm>
          </xdr:grpSpPr>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400-00000904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61</xdr:row>
          <xdr:rowOff>57150</xdr:rowOff>
        </xdr:from>
        <xdr:to>
          <xdr:col>4</xdr:col>
          <xdr:colOff>485775</xdr:colOff>
          <xdr:row>62</xdr:row>
          <xdr:rowOff>9525</xdr:rowOff>
        </xdr:to>
        <xdr:grpSp>
          <xdr:nvGrpSpPr>
            <xdr:cNvPr id="1040" name="Group 16">
              <a:extLst>
                <a:ext uri="{FF2B5EF4-FFF2-40B4-BE49-F238E27FC236}">
                  <a16:creationId xmlns:a16="http://schemas.microsoft.com/office/drawing/2014/main" id="{00000000-0008-0000-0400-000010040000}"/>
                </a:ext>
              </a:extLst>
            </xdr:cNvPr>
            <xdr:cNvGrpSpPr>
              <a:grpSpLocks/>
            </xdr:cNvGrpSpPr>
          </xdr:nvGrpSpPr>
          <xdr:grpSpPr bwMode="auto">
            <a:xfrm>
              <a:off x="1476375" y="10248900"/>
              <a:ext cx="1476375" cy="161925"/>
              <a:chOff x="140" y="652"/>
              <a:chExt cx="156" cy="24"/>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190500</xdr:colOff>
          <xdr:row>64</xdr:row>
          <xdr:rowOff>57150</xdr:rowOff>
        </xdr:from>
        <xdr:to>
          <xdr:col>4</xdr:col>
          <xdr:colOff>485775</xdr:colOff>
          <xdr:row>65</xdr:row>
          <xdr:rowOff>9525</xdr:rowOff>
        </xdr:to>
        <xdr:grpSp>
          <xdr:nvGrpSpPr>
            <xdr:cNvPr id="1043" name="Group 19">
              <a:extLst>
                <a:ext uri="{FF2B5EF4-FFF2-40B4-BE49-F238E27FC236}">
                  <a16:creationId xmlns:a16="http://schemas.microsoft.com/office/drawing/2014/main" id="{00000000-0008-0000-0400-000013040000}"/>
                </a:ext>
              </a:extLst>
            </xdr:cNvPr>
            <xdr:cNvGrpSpPr>
              <a:grpSpLocks/>
            </xdr:cNvGrpSpPr>
          </xdr:nvGrpSpPr>
          <xdr:grpSpPr bwMode="auto">
            <a:xfrm>
              <a:off x="1476375" y="10782300"/>
              <a:ext cx="1476375" cy="133350"/>
              <a:chOff x="140" y="652"/>
              <a:chExt cx="156" cy="24"/>
            </a:xfrm>
          </xdr:grpSpPr>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400-00001404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15</xdr:row>
          <xdr:rowOff>57150</xdr:rowOff>
        </xdr:from>
        <xdr:to>
          <xdr:col>3</xdr:col>
          <xdr:colOff>600075</xdr:colOff>
          <xdr:row>15</xdr:row>
          <xdr:rowOff>219075</xdr:rowOff>
        </xdr:to>
        <xdr:grpSp>
          <xdr:nvGrpSpPr>
            <xdr:cNvPr id="2055" name="Group 7">
              <a:extLst>
                <a:ext uri="{FF2B5EF4-FFF2-40B4-BE49-F238E27FC236}">
                  <a16:creationId xmlns:a16="http://schemas.microsoft.com/office/drawing/2014/main" id="{00000000-0008-0000-0500-000007080000}"/>
                </a:ext>
              </a:extLst>
            </xdr:cNvPr>
            <xdr:cNvGrpSpPr>
              <a:grpSpLocks/>
            </xdr:cNvGrpSpPr>
          </xdr:nvGrpSpPr>
          <xdr:grpSpPr bwMode="auto">
            <a:xfrm>
              <a:off x="409575" y="2486025"/>
              <a:ext cx="1485900" cy="161925"/>
              <a:chOff x="140" y="652"/>
              <a:chExt cx="156" cy="24"/>
            </a:xfrm>
          </xdr:grpSpPr>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500-000008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500-000009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27</xdr:row>
          <xdr:rowOff>57150</xdr:rowOff>
        </xdr:from>
        <xdr:to>
          <xdr:col>3</xdr:col>
          <xdr:colOff>600075</xdr:colOff>
          <xdr:row>27</xdr:row>
          <xdr:rowOff>219075</xdr:rowOff>
        </xdr:to>
        <xdr:grpSp>
          <xdr:nvGrpSpPr>
            <xdr:cNvPr id="2058" name="Group 10">
              <a:extLst>
                <a:ext uri="{FF2B5EF4-FFF2-40B4-BE49-F238E27FC236}">
                  <a16:creationId xmlns:a16="http://schemas.microsoft.com/office/drawing/2014/main" id="{00000000-0008-0000-0500-00000A080000}"/>
                </a:ext>
              </a:extLst>
            </xdr:cNvPr>
            <xdr:cNvGrpSpPr>
              <a:grpSpLocks/>
            </xdr:cNvGrpSpPr>
          </xdr:nvGrpSpPr>
          <xdr:grpSpPr bwMode="auto">
            <a:xfrm>
              <a:off x="409575" y="4600575"/>
              <a:ext cx="1485900" cy="161925"/>
              <a:chOff x="140" y="652"/>
              <a:chExt cx="156" cy="24"/>
            </a:xfrm>
          </xdr:grpSpPr>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500-00000B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500-00000C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32</xdr:row>
          <xdr:rowOff>57150</xdr:rowOff>
        </xdr:from>
        <xdr:to>
          <xdr:col>3</xdr:col>
          <xdr:colOff>600075</xdr:colOff>
          <xdr:row>32</xdr:row>
          <xdr:rowOff>219075</xdr:rowOff>
        </xdr:to>
        <xdr:grpSp>
          <xdr:nvGrpSpPr>
            <xdr:cNvPr id="2061" name="Group 13">
              <a:extLst>
                <a:ext uri="{FF2B5EF4-FFF2-40B4-BE49-F238E27FC236}">
                  <a16:creationId xmlns:a16="http://schemas.microsoft.com/office/drawing/2014/main" id="{00000000-0008-0000-0500-00000D080000}"/>
                </a:ext>
              </a:extLst>
            </xdr:cNvPr>
            <xdr:cNvGrpSpPr>
              <a:grpSpLocks/>
            </xdr:cNvGrpSpPr>
          </xdr:nvGrpSpPr>
          <xdr:grpSpPr bwMode="auto">
            <a:xfrm>
              <a:off x="409575" y="5505450"/>
              <a:ext cx="1485900" cy="161925"/>
              <a:chOff x="140" y="652"/>
              <a:chExt cx="156" cy="24"/>
            </a:xfrm>
          </xdr:grpSpPr>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500-00000E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500-00000F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38</xdr:row>
          <xdr:rowOff>57150</xdr:rowOff>
        </xdr:from>
        <xdr:to>
          <xdr:col>3</xdr:col>
          <xdr:colOff>600075</xdr:colOff>
          <xdr:row>38</xdr:row>
          <xdr:rowOff>219075</xdr:rowOff>
        </xdr:to>
        <xdr:grpSp>
          <xdr:nvGrpSpPr>
            <xdr:cNvPr id="2064" name="Group 16">
              <a:extLst>
                <a:ext uri="{FF2B5EF4-FFF2-40B4-BE49-F238E27FC236}">
                  <a16:creationId xmlns:a16="http://schemas.microsoft.com/office/drawing/2014/main" id="{00000000-0008-0000-0500-000010080000}"/>
                </a:ext>
              </a:extLst>
            </xdr:cNvPr>
            <xdr:cNvGrpSpPr>
              <a:grpSpLocks/>
            </xdr:cNvGrpSpPr>
          </xdr:nvGrpSpPr>
          <xdr:grpSpPr bwMode="auto">
            <a:xfrm>
              <a:off x="409575" y="6562725"/>
              <a:ext cx="1485900" cy="161925"/>
              <a:chOff x="140" y="652"/>
              <a:chExt cx="156" cy="24"/>
            </a:xfrm>
          </xdr:grpSpPr>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500-000011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500-000012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41</xdr:row>
          <xdr:rowOff>57150</xdr:rowOff>
        </xdr:from>
        <xdr:to>
          <xdr:col>7</xdr:col>
          <xdr:colOff>371475</xdr:colOff>
          <xdr:row>41</xdr:row>
          <xdr:rowOff>219075</xdr:rowOff>
        </xdr:to>
        <xdr:grpSp>
          <xdr:nvGrpSpPr>
            <xdr:cNvPr id="2070" name="Group 22">
              <a:extLst>
                <a:ext uri="{FF2B5EF4-FFF2-40B4-BE49-F238E27FC236}">
                  <a16:creationId xmlns:a16="http://schemas.microsoft.com/office/drawing/2014/main" id="{00000000-0008-0000-0500-000016080000}"/>
                </a:ext>
              </a:extLst>
            </xdr:cNvPr>
            <xdr:cNvGrpSpPr>
              <a:grpSpLocks/>
            </xdr:cNvGrpSpPr>
          </xdr:nvGrpSpPr>
          <xdr:grpSpPr bwMode="auto">
            <a:xfrm>
              <a:off x="3590925" y="7143750"/>
              <a:ext cx="1485900" cy="161925"/>
              <a:chOff x="140" y="652"/>
              <a:chExt cx="156" cy="24"/>
            </a:xfrm>
          </xdr:grpSpPr>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500-000017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500-000018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47</xdr:row>
          <xdr:rowOff>57150</xdr:rowOff>
        </xdr:from>
        <xdr:to>
          <xdr:col>3</xdr:col>
          <xdr:colOff>600075</xdr:colOff>
          <xdr:row>47</xdr:row>
          <xdr:rowOff>219075</xdr:rowOff>
        </xdr:to>
        <xdr:grpSp>
          <xdr:nvGrpSpPr>
            <xdr:cNvPr id="2073" name="Group 25">
              <a:extLst>
                <a:ext uri="{FF2B5EF4-FFF2-40B4-BE49-F238E27FC236}">
                  <a16:creationId xmlns:a16="http://schemas.microsoft.com/office/drawing/2014/main" id="{00000000-0008-0000-0500-000019080000}"/>
                </a:ext>
              </a:extLst>
            </xdr:cNvPr>
            <xdr:cNvGrpSpPr>
              <a:grpSpLocks/>
            </xdr:cNvGrpSpPr>
          </xdr:nvGrpSpPr>
          <xdr:grpSpPr bwMode="auto">
            <a:xfrm>
              <a:off x="409575" y="8191500"/>
              <a:ext cx="1485900" cy="161925"/>
              <a:chOff x="140" y="652"/>
              <a:chExt cx="156" cy="24"/>
            </a:xfrm>
          </xdr:grpSpPr>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500-00001A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500-00001B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104775</xdr:colOff>
          <xdr:row>51</xdr:row>
          <xdr:rowOff>57150</xdr:rowOff>
        </xdr:from>
        <xdr:to>
          <xdr:col>7</xdr:col>
          <xdr:colOff>371475</xdr:colOff>
          <xdr:row>51</xdr:row>
          <xdr:rowOff>219075</xdr:rowOff>
        </xdr:to>
        <xdr:grpSp>
          <xdr:nvGrpSpPr>
            <xdr:cNvPr id="2076" name="Group 28">
              <a:extLst>
                <a:ext uri="{FF2B5EF4-FFF2-40B4-BE49-F238E27FC236}">
                  <a16:creationId xmlns:a16="http://schemas.microsoft.com/office/drawing/2014/main" id="{00000000-0008-0000-0500-00001C080000}"/>
                </a:ext>
              </a:extLst>
            </xdr:cNvPr>
            <xdr:cNvGrpSpPr>
              <a:grpSpLocks/>
            </xdr:cNvGrpSpPr>
          </xdr:nvGrpSpPr>
          <xdr:grpSpPr bwMode="auto">
            <a:xfrm>
              <a:off x="3590925" y="8934450"/>
              <a:ext cx="1485900" cy="161925"/>
              <a:chOff x="140" y="652"/>
              <a:chExt cx="156" cy="24"/>
            </a:xfrm>
          </xdr:grpSpPr>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500-00001D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500-00001E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63</xdr:row>
          <xdr:rowOff>57150</xdr:rowOff>
        </xdr:from>
        <xdr:to>
          <xdr:col>3</xdr:col>
          <xdr:colOff>600075</xdr:colOff>
          <xdr:row>63</xdr:row>
          <xdr:rowOff>219075</xdr:rowOff>
        </xdr:to>
        <xdr:grpSp>
          <xdr:nvGrpSpPr>
            <xdr:cNvPr id="2079" name="Group 31">
              <a:extLst>
                <a:ext uri="{FF2B5EF4-FFF2-40B4-BE49-F238E27FC236}">
                  <a16:creationId xmlns:a16="http://schemas.microsoft.com/office/drawing/2014/main" id="{00000000-0008-0000-0500-00001F080000}"/>
                </a:ext>
              </a:extLst>
            </xdr:cNvPr>
            <xdr:cNvGrpSpPr>
              <a:grpSpLocks/>
            </xdr:cNvGrpSpPr>
          </xdr:nvGrpSpPr>
          <xdr:grpSpPr bwMode="auto">
            <a:xfrm>
              <a:off x="409575" y="11010900"/>
              <a:ext cx="1485900" cy="161925"/>
              <a:chOff x="140" y="652"/>
              <a:chExt cx="156" cy="24"/>
            </a:xfrm>
          </xdr:grpSpPr>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500-000020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500-000021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22</xdr:row>
          <xdr:rowOff>57150</xdr:rowOff>
        </xdr:from>
        <xdr:to>
          <xdr:col>3</xdr:col>
          <xdr:colOff>600075</xdr:colOff>
          <xdr:row>23</xdr:row>
          <xdr:rowOff>0</xdr:rowOff>
        </xdr:to>
        <xdr:grpSp>
          <xdr:nvGrpSpPr>
            <xdr:cNvPr id="26" name="Group 7">
              <a:extLst>
                <a:ext uri="{FF2B5EF4-FFF2-40B4-BE49-F238E27FC236}">
                  <a16:creationId xmlns:a16="http://schemas.microsoft.com/office/drawing/2014/main" id="{00000000-0008-0000-0500-00001A000000}"/>
                </a:ext>
              </a:extLst>
            </xdr:cNvPr>
            <xdr:cNvGrpSpPr>
              <a:grpSpLocks/>
            </xdr:cNvGrpSpPr>
          </xdr:nvGrpSpPr>
          <xdr:grpSpPr bwMode="auto">
            <a:xfrm>
              <a:off x="409575" y="3705225"/>
              <a:ext cx="1485900" cy="190500"/>
              <a:chOff x="140" y="652"/>
              <a:chExt cx="156" cy="24"/>
            </a:xfrm>
          </xdr:grpSpPr>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500-00002208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500-00002308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5</xdr:row>
          <xdr:rowOff>104775</xdr:rowOff>
        </xdr:from>
        <xdr:to>
          <xdr:col>3</xdr:col>
          <xdr:colOff>371475</xdr:colOff>
          <xdr:row>5</xdr:row>
          <xdr:rowOff>266700</xdr:rowOff>
        </xdr:to>
        <xdr:grpSp>
          <xdr:nvGrpSpPr>
            <xdr:cNvPr id="3073" name="Group 1">
              <a:extLst>
                <a:ext uri="{FF2B5EF4-FFF2-40B4-BE49-F238E27FC236}">
                  <a16:creationId xmlns:a16="http://schemas.microsoft.com/office/drawing/2014/main" id="{00000000-0008-0000-0600-0000010C0000}"/>
                </a:ext>
              </a:extLst>
            </xdr:cNvPr>
            <xdr:cNvGrpSpPr>
              <a:grpSpLocks/>
            </xdr:cNvGrpSpPr>
          </xdr:nvGrpSpPr>
          <xdr:grpSpPr bwMode="auto">
            <a:xfrm>
              <a:off x="409575" y="914400"/>
              <a:ext cx="1485900" cy="161925"/>
              <a:chOff x="140" y="652"/>
              <a:chExt cx="156" cy="24"/>
            </a:xfrm>
          </xdr:grpSpPr>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600-0000030C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13</xdr:row>
          <xdr:rowOff>104775</xdr:rowOff>
        </xdr:from>
        <xdr:to>
          <xdr:col>3</xdr:col>
          <xdr:colOff>371475</xdr:colOff>
          <xdr:row>13</xdr:row>
          <xdr:rowOff>257175</xdr:rowOff>
        </xdr:to>
        <xdr:grpSp>
          <xdr:nvGrpSpPr>
            <xdr:cNvPr id="3076" name="Group 4">
              <a:extLst>
                <a:ext uri="{FF2B5EF4-FFF2-40B4-BE49-F238E27FC236}">
                  <a16:creationId xmlns:a16="http://schemas.microsoft.com/office/drawing/2014/main" id="{00000000-0008-0000-0600-0000040C0000}"/>
                </a:ext>
              </a:extLst>
            </xdr:cNvPr>
            <xdr:cNvGrpSpPr>
              <a:grpSpLocks/>
            </xdr:cNvGrpSpPr>
          </xdr:nvGrpSpPr>
          <xdr:grpSpPr bwMode="auto">
            <a:xfrm>
              <a:off x="409575" y="2409825"/>
              <a:ext cx="1485900" cy="152400"/>
              <a:chOff x="140" y="652"/>
              <a:chExt cx="156" cy="24"/>
            </a:xfrm>
          </xdr:grpSpPr>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600-0000050C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600-0000060C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104775</xdr:colOff>
          <xdr:row>14</xdr:row>
          <xdr:rowOff>104775</xdr:rowOff>
        </xdr:from>
        <xdr:to>
          <xdr:col>8</xdr:col>
          <xdr:colOff>371475</xdr:colOff>
          <xdr:row>14</xdr:row>
          <xdr:rowOff>257175</xdr:rowOff>
        </xdr:to>
        <xdr:grpSp>
          <xdr:nvGrpSpPr>
            <xdr:cNvPr id="3079" name="Group 7">
              <a:extLst>
                <a:ext uri="{FF2B5EF4-FFF2-40B4-BE49-F238E27FC236}">
                  <a16:creationId xmlns:a16="http://schemas.microsoft.com/office/drawing/2014/main" id="{00000000-0008-0000-0600-0000070C0000}"/>
                </a:ext>
              </a:extLst>
            </xdr:cNvPr>
            <xdr:cNvGrpSpPr>
              <a:grpSpLocks/>
            </xdr:cNvGrpSpPr>
          </xdr:nvGrpSpPr>
          <xdr:grpSpPr bwMode="auto">
            <a:xfrm>
              <a:off x="3457575" y="2762250"/>
              <a:ext cx="1485900" cy="152400"/>
              <a:chOff x="140" y="652"/>
              <a:chExt cx="156" cy="24"/>
            </a:xfrm>
          </xdr:grpSpPr>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600-0000080C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104775</xdr:colOff>
          <xdr:row>39</xdr:row>
          <xdr:rowOff>104775</xdr:rowOff>
        </xdr:from>
        <xdr:to>
          <xdr:col>3</xdr:col>
          <xdr:colOff>371475</xdr:colOff>
          <xdr:row>39</xdr:row>
          <xdr:rowOff>257175</xdr:rowOff>
        </xdr:to>
        <xdr:grpSp>
          <xdr:nvGrpSpPr>
            <xdr:cNvPr id="3082" name="Group 10">
              <a:extLst>
                <a:ext uri="{FF2B5EF4-FFF2-40B4-BE49-F238E27FC236}">
                  <a16:creationId xmlns:a16="http://schemas.microsoft.com/office/drawing/2014/main" id="{00000000-0008-0000-0600-00000A0C0000}"/>
                </a:ext>
              </a:extLst>
            </xdr:cNvPr>
            <xdr:cNvGrpSpPr>
              <a:grpSpLocks/>
            </xdr:cNvGrpSpPr>
          </xdr:nvGrpSpPr>
          <xdr:grpSpPr bwMode="auto">
            <a:xfrm>
              <a:off x="409575" y="6943725"/>
              <a:ext cx="1485900" cy="152400"/>
              <a:chOff x="140" y="652"/>
              <a:chExt cx="156" cy="24"/>
            </a:xfrm>
          </xdr:grpSpPr>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600-00000B0C0000}"/>
                  </a:ext>
                </a:extLst>
              </xdr:cNvPr>
              <xdr:cNvSpPr/>
            </xdr:nvSpPr>
            <xdr:spPr bwMode="auto">
              <a:xfrm>
                <a:off x="140" y="652"/>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600-00000C0C0000}"/>
                  </a:ext>
                </a:extLst>
              </xdr:cNvPr>
              <xdr:cNvSpPr/>
            </xdr:nvSpPr>
            <xdr:spPr bwMode="auto">
              <a:xfrm>
                <a:off x="253" y="653"/>
                <a:ext cx="43"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3</xdr:col>
      <xdr:colOff>952500</xdr:colOff>
      <xdr:row>45</xdr:row>
      <xdr:rowOff>66675</xdr:rowOff>
    </xdr:from>
    <xdr:ext cx="184731" cy="264560"/>
    <xdr:sp macro="" textlink="">
      <xdr:nvSpPr>
        <xdr:cNvPr id="2" name="TextBox 1">
          <a:extLst>
            <a:ext uri="{FF2B5EF4-FFF2-40B4-BE49-F238E27FC236}">
              <a16:creationId xmlns:a16="http://schemas.microsoft.com/office/drawing/2014/main" id="{00000000-0008-0000-1D00-000002000000}"/>
            </a:ext>
          </a:extLst>
        </xdr:cNvPr>
        <xdr:cNvSpPr txBox="1"/>
      </xdr:nvSpPr>
      <xdr:spPr>
        <a:xfrm>
          <a:off x="5295900" y="549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xml"/><Relationship Id="rId13" Type="http://schemas.openxmlformats.org/officeDocument/2006/relationships/ctrlProp" Target="../ctrlProps/ctrlProp19.xml"/><Relationship Id="rId18" Type="http://schemas.openxmlformats.org/officeDocument/2006/relationships/ctrlProp" Target="../ctrlProps/ctrlProp24.xml"/><Relationship Id="rId3" Type="http://schemas.openxmlformats.org/officeDocument/2006/relationships/drawing" Target="../drawings/drawing2.xml"/><Relationship Id="rId21" Type="http://schemas.openxmlformats.org/officeDocument/2006/relationships/ctrlProp" Target="../ctrlProps/ctrlProp27.xml"/><Relationship Id="rId7" Type="http://schemas.openxmlformats.org/officeDocument/2006/relationships/ctrlProp" Target="../ctrlProps/ctrlProp13.xml"/><Relationship Id="rId12" Type="http://schemas.openxmlformats.org/officeDocument/2006/relationships/ctrlProp" Target="../ctrlProps/ctrlProp18.xml"/><Relationship Id="rId17" Type="http://schemas.openxmlformats.org/officeDocument/2006/relationships/ctrlProp" Target="../ctrlProps/ctrlProp23.xml"/><Relationship Id="rId2" Type="http://schemas.openxmlformats.org/officeDocument/2006/relationships/printerSettings" Target="../printerSettings/printerSettings11.bin"/><Relationship Id="rId16" Type="http://schemas.openxmlformats.org/officeDocument/2006/relationships/ctrlProp" Target="../ctrlProps/ctrlProp22.xml"/><Relationship Id="rId20" Type="http://schemas.openxmlformats.org/officeDocument/2006/relationships/ctrlProp" Target="../ctrlProps/ctrlProp26.xml"/><Relationship Id="rId1" Type="http://schemas.openxmlformats.org/officeDocument/2006/relationships/printerSettings" Target="../printerSettings/printerSettings10.bin"/><Relationship Id="rId6" Type="http://schemas.openxmlformats.org/officeDocument/2006/relationships/ctrlProp" Target="../ctrlProps/ctrlProp12.xml"/><Relationship Id="rId11" Type="http://schemas.openxmlformats.org/officeDocument/2006/relationships/ctrlProp" Target="../ctrlProps/ctrlProp17.xml"/><Relationship Id="rId5" Type="http://schemas.openxmlformats.org/officeDocument/2006/relationships/ctrlProp" Target="../ctrlProps/ctrlProp11.xml"/><Relationship Id="rId15" Type="http://schemas.openxmlformats.org/officeDocument/2006/relationships/ctrlProp" Target="../ctrlProps/ctrlProp21.xml"/><Relationship Id="rId10" Type="http://schemas.openxmlformats.org/officeDocument/2006/relationships/ctrlProp" Target="../ctrlProps/ctrlProp16.xml"/><Relationship Id="rId19" Type="http://schemas.openxmlformats.org/officeDocument/2006/relationships/ctrlProp" Target="../ctrlProps/ctrlProp25.xml"/><Relationship Id="rId4" Type="http://schemas.openxmlformats.org/officeDocument/2006/relationships/vmlDrawing" Target="../drawings/vmlDrawing2.vml"/><Relationship Id="rId9" Type="http://schemas.openxmlformats.org/officeDocument/2006/relationships/ctrlProp" Target="../ctrlProps/ctrlProp15.xml"/><Relationship Id="rId14" Type="http://schemas.openxmlformats.org/officeDocument/2006/relationships/ctrlProp" Target="../ctrlProps/ctrlProp20.xml"/><Relationship Id="rId22"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drawing" Target="../drawings/drawing3.xml"/><Relationship Id="rId7" Type="http://schemas.openxmlformats.org/officeDocument/2006/relationships/ctrlProp" Target="../ctrlProps/ctrlProp31.xml"/><Relationship Id="rId12" Type="http://schemas.openxmlformats.org/officeDocument/2006/relationships/ctrlProp" Target="../ctrlProps/ctrlProp36.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6" Type="http://schemas.openxmlformats.org/officeDocument/2006/relationships/ctrlProp" Target="../ctrlProps/ctrlProp30.xml"/><Relationship Id="rId11" Type="http://schemas.openxmlformats.org/officeDocument/2006/relationships/ctrlProp" Target="../ctrlProps/ctrlProp35.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vmlDrawing" Target="../drawings/vmlDrawing3.vml"/><Relationship Id="rId9"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4"/>
  <sheetViews>
    <sheetView showGridLines="0" tabSelected="1" zoomScaleNormal="100" workbookViewId="0">
      <selection activeCell="P43" sqref="P43"/>
    </sheetView>
  </sheetViews>
  <sheetFormatPr defaultRowHeight="12.75" x14ac:dyDescent="0.2"/>
  <cols>
    <col min="4" max="4" width="2" bestFit="1" customWidth="1"/>
    <col min="5" max="5" width="12.7109375" customWidth="1"/>
    <col min="6" max="6" width="10.28515625" customWidth="1"/>
    <col min="7" max="7" width="6.85546875" customWidth="1"/>
    <col min="8" max="8" width="2" customWidth="1"/>
  </cols>
  <sheetData>
    <row r="1" spans="1:16" x14ac:dyDescent="0.2">
      <c r="A1" s="148"/>
      <c r="B1" s="148"/>
      <c r="C1" s="148"/>
      <c r="D1" s="148"/>
      <c r="E1" s="148"/>
      <c r="F1" s="148"/>
      <c r="G1" s="147" t="s">
        <v>214</v>
      </c>
      <c r="H1" s="148"/>
      <c r="I1" s="148"/>
      <c r="J1" s="159" t="s">
        <v>277</v>
      </c>
      <c r="K1" s="160"/>
    </row>
    <row r="2" spans="1:16" ht="6" customHeight="1" x14ac:dyDescent="0.2">
      <c r="A2" s="148"/>
      <c r="B2" s="148"/>
      <c r="C2" s="148"/>
      <c r="D2" s="148"/>
      <c r="E2" s="148"/>
      <c r="F2" s="148"/>
      <c r="G2" s="148"/>
      <c r="H2" s="148"/>
      <c r="I2" s="148"/>
      <c r="J2" s="148"/>
      <c r="K2" s="148"/>
    </row>
    <row r="3" spans="1:16" x14ac:dyDescent="0.2">
      <c r="A3" s="161" t="s">
        <v>43</v>
      </c>
      <c r="B3" s="161"/>
      <c r="C3" s="161"/>
      <c r="D3" s="161"/>
      <c r="E3" s="161"/>
      <c r="F3" s="161"/>
      <c r="G3" s="161"/>
      <c r="H3" s="161"/>
      <c r="I3" s="161"/>
      <c r="J3" s="161"/>
      <c r="K3" s="161"/>
    </row>
    <row r="4" spans="1:16" x14ac:dyDescent="0.2">
      <c r="A4" s="161" t="s">
        <v>141</v>
      </c>
      <c r="B4" s="161"/>
      <c r="C4" s="161"/>
      <c r="D4" s="161"/>
      <c r="E4" s="161"/>
      <c r="F4" s="161"/>
      <c r="G4" s="161"/>
      <c r="H4" s="161"/>
      <c r="I4" s="161"/>
      <c r="J4" s="161"/>
      <c r="K4" s="161"/>
    </row>
    <row r="5" spans="1:16" x14ac:dyDescent="0.2">
      <c r="A5" s="168" t="s">
        <v>392</v>
      </c>
      <c r="B5" s="169"/>
      <c r="C5" s="169"/>
      <c r="D5" s="169"/>
      <c r="E5" s="169"/>
      <c r="F5" s="169"/>
      <c r="G5" s="169"/>
      <c r="H5" s="169"/>
      <c r="I5" s="169"/>
      <c r="J5" s="169"/>
      <c r="K5" s="169"/>
    </row>
    <row r="6" spans="1:16" x14ac:dyDescent="0.2">
      <c r="A6" s="167"/>
      <c r="B6" s="167"/>
      <c r="C6" s="167"/>
      <c r="D6" s="167"/>
      <c r="E6" s="167"/>
      <c r="F6" s="167"/>
      <c r="G6" s="167"/>
      <c r="H6" s="167"/>
      <c r="I6" s="167"/>
      <c r="J6" s="167"/>
      <c r="K6" s="167"/>
    </row>
    <row r="7" spans="1:16" ht="16.5" thickBot="1" x14ac:dyDescent="0.3">
      <c r="A7" s="75"/>
      <c r="B7" s="171" t="s">
        <v>65</v>
      </c>
      <c r="C7" s="171"/>
      <c r="D7" s="171"/>
      <c r="E7" s="171"/>
      <c r="F7" s="171"/>
      <c r="G7" s="171"/>
      <c r="H7" s="171"/>
      <c r="I7" s="171"/>
      <c r="J7" s="171"/>
      <c r="K7" s="76"/>
      <c r="P7" s="14"/>
    </row>
    <row r="8" spans="1:16" x14ac:dyDescent="0.2">
      <c r="A8" s="170" t="s">
        <v>79</v>
      </c>
      <c r="B8" s="170"/>
      <c r="C8" s="170"/>
      <c r="D8" s="170"/>
      <c r="E8" s="170"/>
      <c r="F8" s="170"/>
      <c r="G8" s="170"/>
      <c r="H8" s="170"/>
      <c r="I8" s="170"/>
      <c r="J8" s="170"/>
      <c r="K8" s="170"/>
    </row>
    <row r="9" spans="1:16" ht="7.5" customHeight="1" x14ac:dyDescent="0.2">
      <c r="A9" s="148"/>
      <c r="B9" s="148"/>
      <c r="C9" s="148"/>
      <c r="D9" s="148"/>
      <c r="E9" s="148"/>
      <c r="F9" s="148"/>
      <c r="G9" s="148"/>
      <c r="H9" s="148"/>
      <c r="I9" s="148"/>
      <c r="J9" s="148"/>
      <c r="K9" s="148"/>
    </row>
    <row r="10" spans="1:16" x14ac:dyDescent="0.2">
      <c r="A10" s="155" t="s">
        <v>209</v>
      </c>
      <c r="B10" s="172"/>
      <c r="C10" s="172"/>
      <c r="D10" s="173"/>
      <c r="E10" s="174"/>
      <c r="F10" s="174"/>
      <c r="G10" s="147"/>
      <c r="H10" s="148"/>
      <c r="I10" s="148"/>
      <c r="J10" s="148"/>
      <c r="K10" s="148"/>
    </row>
    <row r="11" spans="1:16" x14ac:dyDescent="0.2">
      <c r="A11" s="162"/>
      <c r="B11" s="162"/>
      <c r="C11" s="162"/>
      <c r="D11" s="162"/>
      <c r="E11" s="162"/>
      <c r="F11" s="162"/>
      <c r="G11" s="162"/>
      <c r="H11" s="162"/>
      <c r="I11" s="162"/>
      <c r="J11" s="162"/>
      <c r="K11" s="162"/>
    </row>
    <row r="12" spans="1:16" x14ac:dyDescent="0.2">
      <c r="A12" s="13" t="s">
        <v>210</v>
      </c>
      <c r="B12" s="12"/>
      <c r="C12" s="12"/>
      <c r="D12" s="45"/>
      <c r="E12" s="173"/>
      <c r="F12" s="174"/>
      <c r="G12" s="147"/>
      <c r="H12" s="148"/>
      <c r="I12" s="148"/>
      <c r="J12" s="148"/>
      <c r="K12" s="148"/>
    </row>
    <row r="13" spans="1:16" x14ac:dyDescent="0.2">
      <c r="A13" s="155"/>
      <c r="B13" s="148"/>
      <c r="C13" s="148"/>
      <c r="D13" s="148"/>
      <c r="E13" s="148"/>
      <c r="F13" s="148"/>
      <c r="G13" s="148"/>
      <c r="H13" s="148"/>
      <c r="I13" s="148"/>
      <c r="J13" s="148"/>
      <c r="K13" s="148"/>
    </row>
    <row r="14" spans="1:16" x14ac:dyDescent="0.2">
      <c r="A14" s="13" t="s">
        <v>278</v>
      </c>
      <c r="E14" s="90"/>
      <c r="F14" s="165"/>
      <c r="G14" s="150"/>
      <c r="H14" s="150"/>
      <c r="I14" s="150"/>
      <c r="J14" s="150"/>
      <c r="K14" s="150"/>
    </row>
    <row r="15" spans="1:16" x14ac:dyDescent="0.2">
      <c r="A15" s="164"/>
      <c r="B15" s="165"/>
      <c r="C15" s="165"/>
      <c r="D15" s="165"/>
      <c r="E15" s="165"/>
      <c r="F15" s="165"/>
      <c r="G15" s="165"/>
      <c r="H15" s="165"/>
      <c r="I15" s="165"/>
      <c r="J15" s="165"/>
      <c r="K15" s="165"/>
    </row>
    <row r="16" spans="1:16" x14ac:dyDescent="0.2">
      <c r="A16" s="166"/>
      <c r="B16" s="154"/>
      <c r="C16" s="154"/>
      <c r="D16" s="154"/>
      <c r="E16" s="154"/>
      <c r="F16" s="154"/>
      <c r="G16" s="154"/>
      <c r="H16" s="154"/>
      <c r="I16" s="154"/>
      <c r="J16" s="154"/>
      <c r="K16" s="154"/>
    </row>
    <row r="17" spans="1:11" x14ac:dyDescent="0.2">
      <c r="A17" s="155" t="s">
        <v>211</v>
      </c>
      <c r="B17" s="148"/>
      <c r="C17" s="148"/>
      <c r="D17" s="156"/>
      <c r="E17" s="157"/>
      <c r="F17" s="157"/>
      <c r="G17" s="157"/>
      <c r="H17" s="157"/>
      <c r="J17" s="156"/>
      <c r="K17" s="157"/>
    </row>
    <row r="18" spans="1:11" x14ac:dyDescent="0.2">
      <c r="A18" s="155"/>
      <c r="B18" s="148"/>
      <c r="C18" s="148"/>
      <c r="D18" s="153" t="s">
        <v>142</v>
      </c>
      <c r="E18" s="154"/>
      <c r="F18" s="154"/>
      <c r="G18" s="154"/>
      <c r="H18" s="154"/>
      <c r="J18" s="153" t="s">
        <v>143</v>
      </c>
      <c r="K18" s="163"/>
    </row>
    <row r="19" spans="1:11" x14ac:dyDescent="0.2">
      <c r="A19" s="155"/>
      <c r="B19" s="148"/>
      <c r="C19" s="148"/>
      <c r="D19" s="148"/>
      <c r="E19" s="148"/>
      <c r="F19" s="148"/>
      <c r="G19" s="148"/>
      <c r="H19" s="148"/>
      <c r="I19" s="148"/>
      <c r="J19" s="148"/>
      <c r="K19" s="148"/>
    </row>
    <row r="20" spans="1:11" x14ac:dyDescent="0.2">
      <c r="A20" s="155" t="s">
        <v>212</v>
      </c>
      <c r="B20" s="148"/>
      <c r="C20" s="148"/>
      <c r="D20" s="156"/>
      <c r="E20" s="157"/>
      <c r="F20" s="157"/>
      <c r="G20" s="157"/>
      <c r="H20" s="157"/>
      <c r="J20" s="156"/>
      <c r="K20" s="157"/>
    </row>
    <row r="21" spans="1:11" ht="16.5" customHeight="1" x14ac:dyDescent="0.2">
      <c r="A21" s="155"/>
      <c r="B21" s="148"/>
      <c r="C21" s="148"/>
      <c r="D21" s="153" t="s">
        <v>142</v>
      </c>
      <c r="E21" s="154"/>
      <c r="F21" s="154"/>
      <c r="G21" s="154"/>
      <c r="H21" s="154"/>
      <c r="I21" s="46"/>
      <c r="J21" s="153" t="s">
        <v>143</v>
      </c>
      <c r="K21" s="153"/>
    </row>
    <row r="22" spans="1:11" x14ac:dyDescent="0.2">
      <c r="A22" s="175" t="s">
        <v>279</v>
      </c>
      <c r="B22" s="175"/>
      <c r="C22" s="175"/>
      <c r="D22" s="175"/>
      <c r="E22" s="175"/>
      <c r="F22" s="175"/>
      <c r="G22" s="175"/>
      <c r="H22" s="175"/>
      <c r="I22" s="175"/>
      <c r="J22" s="175"/>
      <c r="K22" s="175"/>
    </row>
    <row r="23" spans="1:11" ht="5.25" customHeight="1" x14ac:dyDescent="0.2">
      <c r="A23" s="175"/>
      <c r="B23" s="175"/>
      <c r="C23" s="175"/>
      <c r="D23" s="175"/>
      <c r="E23" s="175"/>
      <c r="F23" s="175"/>
      <c r="G23" s="175"/>
      <c r="H23" s="175"/>
      <c r="I23" s="175"/>
      <c r="J23" s="175"/>
      <c r="K23" s="175"/>
    </row>
    <row r="24" spans="1:11" x14ac:dyDescent="0.2">
      <c r="A24" s="15" t="s">
        <v>213</v>
      </c>
      <c r="B24" s="151" t="s">
        <v>142</v>
      </c>
      <c r="C24" s="151"/>
      <c r="D24" s="152"/>
      <c r="E24" s="15" t="s">
        <v>213</v>
      </c>
      <c r="F24" s="151" t="s">
        <v>142</v>
      </c>
      <c r="G24" s="151"/>
      <c r="H24" s="152"/>
      <c r="I24" s="15" t="s">
        <v>213</v>
      </c>
      <c r="J24" s="151" t="s">
        <v>142</v>
      </c>
      <c r="K24" s="151"/>
    </row>
    <row r="25" spans="1:11" x14ac:dyDescent="0.2">
      <c r="A25" t="s">
        <v>0</v>
      </c>
      <c r="B25" s="150"/>
      <c r="C25" s="150"/>
      <c r="D25" s="148"/>
      <c r="E25" t="s">
        <v>3</v>
      </c>
      <c r="F25" s="150"/>
      <c r="G25" s="150"/>
      <c r="H25" s="148"/>
      <c r="J25" s="150"/>
      <c r="K25" s="150"/>
    </row>
    <row r="26" spans="1:11" x14ac:dyDescent="0.2">
      <c r="A26" t="s">
        <v>1</v>
      </c>
      <c r="B26" s="149"/>
      <c r="C26" s="149"/>
      <c r="D26" s="148"/>
      <c r="E26" t="s">
        <v>3</v>
      </c>
      <c r="F26" s="149"/>
      <c r="G26" s="149"/>
      <c r="H26" s="148"/>
      <c r="J26" s="150"/>
      <c r="K26" s="150"/>
    </row>
    <row r="27" spans="1:11" x14ac:dyDescent="0.2">
      <c r="A27" t="s">
        <v>2</v>
      </c>
      <c r="B27" s="149"/>
      <c r="C27" s="149"/>
      <c r="D27" s="148"/>
      <c r="E27" t="s">
        <v>3</v>
      </c>
      <c r="F27" s="149"/>
      <c r="G27" s="149"/>
      <c r="H27" s="148"/>
      <c r="J27" s="150"/>
      <c r="K27" s="150"/>
    </row>
    <row r="28" spans="1:11" x14ac:dyDescent="0.2">
      <c r="B28" s="149"/>
      <c r="C28" s="149"/>
      <c r="D28" s="148"/>
      <c r="F28" s="149"/>
      <c r="G28" s="149"/>
      <c r="H28" s="148"/>
      <c r="J28" s="150"/>
      <c r="K28" s="150"/>
    </row>
    <row r="29" spans="1:11" x14ac:dyDescent="0.2">
      <c r="B29" s="149"/>
      <c r="C29" s="149"/>
      <c r="D29" s="148"/>
      <c r="F29" s="149"/>
      <c r="G29" s="149"/>
      <c r="H29" s="148"/>
      <c r="J29" s="150"/>
      <c r="K29" s="150"/>
    </row>
    <row r="30" spans="1:11" ht="12.75" customHeight="1" x14ac:dyDescent="0.2">
      <c r="B30" s="149"/>
      <c r="C30" s="149"/>
      <c r="D30" s="148"/>
      <c r="F30" s="149"/>
      <c r="G30" s="149"/>
      <c r="H30" s="148"/>
      <c r="J30" s="150"/>
      <c r="K30" s="150"/>
    </row>
    <row r="31" spans="1:11" ht="6.75" customHeight="1" x14ac:dyDescent="0.2"/>
    <row r="32" spans="1:11" ht="16.5" customHeight="1" x14ac:dyDescent="0.2">
      <c r="A32" s="175" t="s">
        <v>280</v>
      </c>
      <c r="B32" s="175"/>
      <c r="C32" s="175"/>
      <c r="D32" s="175"/>
      <c r="E32" s="175"/>
      <c r="F32" s="175"/>
      <c r="G32" s="175"/>
      <c r="H32" s="175"/>
      <c r="I32" s="175"/>
      <c r="J32" s="175"/>
      <c r="K32" s="175"/>
    </row>
    <row r="33" spans="1:11" ht="5.25" customHeight="1" x14ac:dyDescent="0.2">
      <c r="A33" s="175"/>
      <c r="B33" s="175"/>
      <c r="C33" s="175"/>
      <c r="D33" s="175"/>
      <c r="E33" s="175"/>
      <c r="F33" s="175"/>
      <c r="G33" s="175"/>
      <c r="H33" s="175"/>
      <c r="I33" s="175"/>
      <c r="J33" s="175"/>
      <c r="K33" s="175"/>
    </row>
    <row r="34" spans="1:11" x14ac:dyDescent="0.2">
      <c r="A34" s="151" t="s">
        <v>142</v>
      </c>
      <c r="B34" s="151"/>
      <c r="C34" s="151"/>
      <c r="D34" s="158"/>
      <c r="E34" s="151" t="s">
        <v>142</v>
      </c>
      <c r="F34" s="151"/>
      <c r="G34" s="151"/>
      <c r="H34" s="158"/>
      <c r="I34" s="151" t="s">
        <v>142</v>
      </c>
      <c r="J34" s="151"/>
      <c r="K34" s="151"/>
    </row>
    <row r="35" spans="1:11" x14ac:dyDescent="0.2">
      <c r="A35" s="150"/>
      <c r="B35" s="150"/>
      <c r="C35" s="150"/>
      <c r="D35" s="148"/>
      <c r="E35" s="150"/>
      <c r="F35" s="150"/>
      <c r="G35" s="150"/>
      <c r="H35" s="148"/>
      <c r="I35" s="150"/>
      <c r="J35" s="150"/>
      <c r="K35" s="150"/>
    </row>
    <row r="36" spans="1:11" x14ac:dyDescent="0.2">
      <c r="A36" s="150"/>
      <c r="B36" s="150"/>
      <c r="C36" s="150"/>
      <c r="D36" s="148"/>
      <c r="E36" s="150"/>
      <c r="F36" s="150"/>
      <c r="G36" s="150"/>
      <c r="H36" s="148"/>
      <c r="I36" s="149"/>
      <c r="J36" s="149"/>
      <c r="K36" s="149"/>
    </row>
    <row r="37" spans="1:11" x14ac:dyDescent="0.2">
      <c r="A37" s="150"/>
      <c r="B37" s="150"/>
      <c r="C37" s="150"/>
      <c r="D37" s="148"/>
      <c r="E37" s="150"/>
      <c r="F37" s="150"/>
      <c r="G37" s="150"/>
      <c r="H37" s="148"/>
      <c r="I37" s="149"/>
      <c r="J37" s="149"/>
      <c r="K37" s="149"/>
    </row>
    <row r="38" spans="1:11" x14ac:dyDescent="0.2">
      <c r="A38" s="150"/>
      <c r="B38" s="150"/>
      <c r="C38" s="150"/>
      <c r="D38" s="148"/>
      <c r="E38" s="150"/>
      <c r="F38" s="150"/>
      <c r="G38" s="150"/>
      <c r="H38" s="148"/>
      <c r="I38" s="149"/>
      <c r="J38" s="149"/>
      <c r="K38" s="149"/>
    </row>
    <row r="39" spans="1:11" x14ac:dyDescent="0.2">
      <c r="A39" s="150"/>
      <c r="B39" s="150"/>
      <c r="C39" s="150"/>
      <c r="D39" s="148"/>
      <c r="E39" s="150"/>
      <c r="F39" s="150"/>
      <c r="G39" s="150"/>
      <c r="H39" s="148"/>
      <c r="I39" s="149"/>
      <c r="J39" s="149"/>
      <c r="K39" s="149"/>
    </row>
    <row r="40" spans="1:11" ht="6" customHeight="1" x14ac:dyDescent="0.2">
      <c r="A40" s="154"/>
      <c r="B40" s="154"/>
      <c r="C40" s="154"/>
      <c r="D40" s="148"/>
      <c r="E40" s="154"/>
      <c r="F40" s="154"/>
      <c r="G40" s="154"/>
      <c r="H40" s="148"/>
      <c r="I40" s="154"/>
      <c r="J40" s="154"/>
      <c r="K40" s="154"/>
    </row>
    <row r="41" spans="1:11" ht="6.75" customHeight="1" x14ac:dyDescent="0.2">
      <c r="A41" s="148"/>
      <c r="B41" s="148"/>
      <c r="C41" s="148"/>
      <c r="D41" s="148"/>
      <c r="E41" s="148"/>
      <c r="F41" s="148"/>
      <c r="G41" s="148"/>
      <c r="H41" s="148"/>
      <c r="I41" s="148"/>
      <c r="J41" s="148"/>
      <c r="K41" s="148"/>
    </row>
    <row r="42" spans="1:11" ht="6.75" customHeight="1" x14ac:dyDescent="0.2">
      <c r="D42" s="148"/>
      <c r="H42" s="148"/>
    </row>
    <row r="43" spans="1:11" x14ac:dyDescent="0.2">
      <c r="A43" s="183">
        <f>B25</f>
        <v>0</v>
      </c>
      <c r="B43" s="183"/>
      <c r="C43" s="183"/>
      <c r="D43" s="148"/>
      <c r="E43" t="s">
        <v>0</v>
      </c>
      <c r="F43" s="178" t="s">
        <v>382</v>
      </c>
      <c r="G43" s="148"/>
      <c r="H43" s="148"/>
      <c r="I43" s="148"/>
      <c r="J43" s="148"/>
      <c r="K43" s="148"/>
    </row>
    <row r="44" spans="1:11" x14ac:dyDescent="0.2">
      <c r="A44" s="184">
        <f>B26</f>
        <v>0</v>
      </c>
      <c r="B44" s="184"/>
      <c r="C44" s="184"/>
      <c r="D44" s="148"/>
      <c r="E44" t="s">
        <v>1</v>
      </c>
      <c r="F44" s="178" t="s">
        <v>382</v>
      </c>
      <c r="G44" s="148"/>
      <c r="H44" s="148"/>
      <c r="I44" s="148"/>
      <c r="J44" s="148"/>
      <c r="K44" s="148"/>
    </row>
    <row r="45" spans="1:11" x14ac:dyDescent="0.2">
      <c r="A45" s="184">
        <f>B27</f>
        <v>0</v>
      </c>
      <c r="B45" s="184"/>
      <c r="C45" s="184"/>
      <c r="D45" s="148"/>
      <c r="E45" t="s">
        <v>2</v>
      </c>
      <c r="F45" s="178" t="s">
        <v>382</v>
      </c>
      <c r="G45" s="148"/>
      <c r="H45" s="148"/>
      <c r="I45" s="148"/>
      <c r="J45" s="148"/>
      <c r="K45" s="148"/>
    </row>
    <row r="46" spans="1:11" x14ac:dyDescent="0.2">
      <c r="A46" s="148"/>
      <c r="B46" s="148"/>
      <c r="C46" s="148"/>
      <c r="D46" s="148"/>
      <c r="E46" s="148"/>
      <c r="F46" s="148"/>
      <c r="G46" s="148"/>
      <c r="H46" s="148"/>
      <c r="I46" s="148"/>
      <c r="J46" s="148"/>
      <c r="K46" s="148"/>
    </row>
    <row r="47" spans="1:11" x14ac:dyDescent="0.2">
      <c r="A47" t="s">
        <v>63</v>
      </c>
      <c r="B47" s="185">
        <f>IF(B7=VOID!A3,0,B7)</f>
        <v>0</v>
      </c>
      <c r="C47" s="185"/>
      <c r="D47" s="185"/>
      <c r="E47" s="185"/>
      <c r="F47" s="185"/>
      <c r="G47" s="185"/>
      <c r="H47" s="185"/>
      <c r="I47" s="119" t="s">
        <v>374</v>
      </c>
    </row>
    <row r="48" spans="1:11" x14ac:dyDescent="0.2">
      <c r="A48" s="119" t="s">
        <v>376</v>
      </c>
    </row>
    <row r="49" spans="1:14" x14ac:dyDescent="0.2">
      <c r="A49" s="119" t="s">
        <v>409</v>
      </c>
    </row>
    <row r="50" spans="1:14" x14ac:dyDescent="0.2">
      <c r="A50" s="119" t="s">
        <v>410</v>
      </c>
    </row>
    <row r="51" spans="1:14" x14ac:dyDescent="0.2">
      <c r="A51" s="119" t="s">
        <v>411</v>
      </c>
    </row>
    <row r="52" spans="1:14" x14ac:dyDescent="0.2">
      <c r="A52" s="119" t="s">
        <v>412</v>
      </c>
    </row>
    <row r="53" spans="1:14" x14ac:dyDescent="0.2">
      <c r="A53" s="119" t="s">
        <v>413</v>
      </c>
    </row>
    <row r="54" spans="1:14" x14ac:dyDescent="0.2">
      <c r="A54" s="119" t="s">
        <v>414</v>
      </c>
    </row>
    <row r="55" spans="1:14" x14ac:dyDescent="0.2">
      <c r="A55" s="119" t="s">
        <v>416</v>
      </c>
    </row>
    <row r="56" spans="1:14" x14ac:dyDescent="0.2">
      <c r="A56" s="119" t="s">
        <v>415</v>
      </c>
    </row>
    <row r="57" spans="1:14" x14ac:dyDescent="0.2">
      <c r="A57" s="119" t="s">
        <v>417</v>
      </c>
      <c r="N57" s="119"/>
    </row>
    <row r="58" spans="1:14" x14ac:dyDescent="0.2">
      <c r="A58" s="148"/>
      <c r="B58" s="148"/>
      <c r="C58" s="148"/>
      <c r="D58" s="148"/>
      <c r="E58" s="148"/>
      <c r="F58" s="148"/>
      <c r="G58" s="148"/>
      <c r="H58" s="148"/>
      <c r="I58" s="148"/>
      <c r="J58" s="148"/>
      <c r="K58" s="148"/>
    </row>
    <row r="59" spans="1:14" x14ac:dyDescent="0.2">
      <c r="A59" s="148"/>
      <c r="B59" s="148"/>
      <c r="C59" s="148"/>
      <c r="D59" s="148"/>
      <c r="E59" s="148"/>
      <c r="F59" s="148"/>
      <c r="G59" s="148"/>
      <c r="H59" s="148"/>
      <c r="I59" s="148"/>
      <c r="J59" s="148"/>
      <c r="K59" s="148"/>
    </row>
    <row r="60" spans="1:14" x14ac:dyDescent="0.2">
      <c r="A60" s="150"/>
      <c r="B60" s="150"/>
      <c r="C60" s="150"/>
      <c r="D60" s="148"/>
      <c r="E60" s="150"/>
      <c r="F60" s="150"/>
      <c r="G60" s="150"/>
      <c r="H60" s="148"/>
      <c r="I60" s="150"/>
      <c r="J60" s="150"/>
      <c r="K60" s="150"/>
    </row>
    <row r="61" spans="1:14" x14ac:dyDescent="0.2">
      <c r="A61" s="176" t="s">
        <v>383</v>
      </c>
      <c r="B61" s="177"/>
      <c r="C61" s="177"/>
      <c r="D61" s="148"/>
      <c r="E61" s="176" t="s">
        <v>383</v>
      </c>
      <c r="F61" s="177"/>
      <c r="G61" s="177"/>
      <c r="H61" s="148"/>
      <c r="I61" s="179" t="s">
        <v>383</v>
      </c>
      <c r="J61" s="180"/>
      <c r="K61" s="180"/>
    </row>
    <row r="62" spans="1:14" x14ac:dyDescent="0.2">
      <c r="A62" s="162" t="s">
        <v>0</v>
      </c>
      <c r="B62" s="162"/>
      <c r="C62" s="162"/>
      <c r="D62" s="148"/>
      <c r="E62" s="162" t="s">
        <v>1</v>
      </c>
      <c r="F62" s="162"/>
      <c r="G62" s="162"/>
      <c r="H62" s="148"/>
      <c r="I62" s="162" t="s">
        <v>281</v>
      </c>
      <c r="J62" s="162"/>
      <c r="K62" s="162"/>
    </row>
    <row r="63" spans="1:14" x14ac:dyDescent="0.2">
      <c r="A63" s="148"/>
      <c r="B63" s="148"/>
      <c r="C63" s="148"/>
      <c r="D63" s="148"/>
      <c r="E63" s="148"/>
      <c r="F63" s="148"/>
      <c r="G63" s="148"/>
      <c r="H63" s="148"/>
      <c r="I63" s="148"/>
      <c r="J63" s="148"/>
      <c r="K63" s="148"/>
    </row>
    <row r="64" spans="1:14" x14ac:dyDescent="0.2">
      <c r="A64" s="150"/>
      <c r="B64" s="150"/>
      <c r="C64" s="150"/>
      <c r="D64" s="148"/>
      <c r="E64" s="148"/>
      <c r="F64" s="148"/>
      <c r="G64" s="148"/>
      <c r="H64" s="148"/>
      <c r="I64" s="148"/>
      <c r="J64" s="148"/>
      <c r="K64" s="148"/>
    </row>
    <row r="65" spans="1:11" x14ac:dyDescent="0.2">
      <c r="A65" s="186" t="s">
        <v>383</v>
      </c>
      <c r="B65" s="162"/>
      <c r="C65" s="162"/>
      <c r="D65" s="148"/>
      <c r="E65" s="148"/>
      <c r="F65" s="148"/>
      <c r="G65" s="148"/>
      <c r="H65" s="148"/>
      <c r="I65" s="148"/>
      <c r="J65" s="148"/>
      <c r="K65" s="148"/>
    </row>
    <row r="66" spans="1:11" x14ac:dyDescent="0.2">
      <c r="A66" s="162" t="s">
        <v>4</v>
      </c>
      <c r="B66" s="162"/>
      <c r="C66" s="162"/>
      <c r="D66" s="148"/>
      <c r="E66" s="148"/>
      <c r="F66" s="148"/>
      <c r="G66" s="148"/>
      <c r="H66" s="148"/>
      <c r="I66" s="148"/>
      <c r="J66" s="148"/>
      <c r="K66" s="148"/>
    </row>
    <row r="67" spans="1:11" x14ac:dyDescent="0.2">
      <c r="A67" s="148"/>
      <c r="B67" s="148"/>
      <c r="C67" s="148"/>
      <c r="D67" s="148"/>
      <c r="E67" s="148"/>
      <c r="F67" s="148"/>
      <c r="G67" s="148"/>
      <c r="H67" s="148"/>
      <c r="I67" s="148"/>
      <c r="J67" s="148"/>
      <c r="K67" s="148"/>
    </row>
    <row r="68" spans="1:11" x14ac:dyDescent="0.2">
      <c r="A68" s="4"/>
      <c r="B68" s="4"/>
      <c r="C68" s="4"/>
      <c r="D68" s="4"/>
      <c r="E68" s="4"/>
      <c r="F68" s="4"/>
      <c r="G68" s="4"/>
      <c r="H68" s="4"/>
      <c r="I68" s="4"/>
      <c r="J68" s="148"/>
      <c r="K68" s="148"/>
    </row>
    <row r="69" spans="1:11" x14ac:dyDescent="0.2">
      <c r="A69" s="148"/>
      <c r="B69" s="148"/>
      <c r="C69" s="148"/>
      <c r="D69" s="148"/>
      <c r="E69" s="148"/>
      <c r="F69" s="148"/>
      <c r="G69" s="148"/>
      <c r="H69" s="148"/>
      <c r="I69" s="148"/>
      <c r="J69" s="148"/>
      <c r="K69" s="148"/>
    </row>
    <row r="70" spans="1:11" x14ac:dyDescent="0.2">
      <c r="A70" s="148"/>
      <c r="B70" s="148"/>
      <c r="C70" s="148"/>
      <c r="D70" s="148"/>
      <c r="E70" s="148"/>
      <c r="F70" s="148"/>
      <c r="G70" s="148"/>
      <c r="H70" s="148"/>
      <c r="I70" s="148"/>
      <c r="J70" s="148"/>
      <c r="K70" s="148"/>
    </row>
    <row r="71" spans="1:11" ht="3.75" customHeight="1" x14ac:dyDescent="0.2">
      <c r="A71" s="148"/>
      <c r="B71" s="148"/>
      <c r="C71" s="148"/>
      <c r="D71" s="148"/>
      <c r="E71" s="148"/>
      <c r="F71" s="148"/>
      <c r="G71" s="148"/>
      <c r="H71" s="148"/>
      <c r="I71" s="148"/>
      <c r="J71" s="148"/>
      <c r="K71" s="148"/>
    </row>
    <row r="72" spans="1:11" x14ac:dyDescent="0.2">
      <c r="A72" s="182" t="s">
        <v>282</v>
      </c>
      <c r="B72" s="182"/>
      <c r="C72" s="182"/>
      <c r="D72" s="182"/>
      <c r="E72" s="182"/>
      <c r="F72" s="182"/>
      <c r="G72" s="182"/>
      <c r="H72" s="182"/>
      <c r="I72" s="182"/>
      <c r="J72" s="182"/>
      <c r="K72" s="182"/>
    </row>
    <row r="73" spans="1:11" x14ac:dyDescent="0.2">
      <c r="A73" s="182"/>
      <c r="B73" s="182"/>
      <c r="C73" s="182"/>
      <c r="D73" s="182"/>
      <c r="E73" s="182"/>
      <c r="F73" s="182"/>
      <c r="G73" s="182"/>
      <c r="H73" s="182"/>
      <c r="I73" s="182"/>
      <c r="J73" s="182"/>
      <c r="K73" s="182"/>
    </row>
    <row r="74" spans="1:11" x14ac:dyDescent="0.2">
      <c r="A74" s="181" t="s">
        <v>283</v>
      </c>
      <c r="B74" s="181"/>
      <c r="C74" s="181"/>
      <c r="D74" s="181"/>
      <c r="E74" s="181"/>
      <c r="F74" s="181"/>
      <c r="G74" s="181"/>
      <c r="H74" s="181"/>
      <c r="I74" s="181"/>
      <c r="J74" s="181"/>
      <c r="K74" s="181"/>
    </row>
  </sheetData>
  <customSheetViews>
    <customSheetView guid="{E97D1411-9A8A-4327-B170-757D913D236A}" showRuler="0">
      <selection activeCell="M11" sqref="M11"/>
      <pageMargins left="0.75" right="0.75" top="1" bottom="1" header="0.5" footer="0.5"/>
      <pageSetup paperSize="5" orientation="portrait" r:id="rId1"/>
      <headerFooter alignWithMargins="0"/>
    </customSheetView>
  </customSheetViews>
  <mergeCells count="136">
    <mergeCell ref="E71:G71"/>
    <mergeCell ref="H58:H67"/>
    <mergeCell ref="E66:G66"/>
    <mergeCell ref="A66:C66"/>
    <mergeCell ref="I44:K44"/>
    <mergeCell ref="I45:K45"/>
    <mergeCell ref="A46:C46"/>
    <mergeCell ref="E46:G46"/>
    <mergeCell ref="B47:H47"/>
    <mergeCell ref="A58:C60"/>
    <mergeCell ref="E58:G60"/>
    <mergeCell ref="I58:K60"/>
    <mergeCell ref="I70:K70"/>
    <mergeCell ref="D69:D71"/>
    <mergeCell ref="J68:K68"/>
    <mergeCell ref="A65:C65"/>
    <mergeCell ref="A62:C62"/>
    <mergeCell ref="E62:G62"/>
    <mergeCell ref="I62:K62"/>
    <mergeCell ref="I69:K69"/>
    <mergeCell ref="E67:G67"/>
    <mergeCell ref="A74:K74"/>
    <mergeCell ref="E63:G63"/>
    <mergeCell ref="E64:G64"/>
    <mergeCell ref="I71:K71"/>
    <mergeCell ref="E69:G69"/>
    <mergeCell ref="A72:K73"/>
    <mergeCell ref="A43:C43"/>
    <mergeCell ref="A44:C44"/>
    <mergeCell ref="A45:C45"/>
    <mergeCell ref="A67:C67"/>
    <mergeCell ref="A61:C61"/>
    <mergeCell ref="A63:C64"/>
    <mergeCell ref="A71:C71"/>
    <mergeCell ref="D58:D67"/>
    <mergeCell ref="H69:H71"/>
    <mergeCell ref="E70:G70"/>
    <mergeCell ref="I67:K67"/>
    <mergeCell ref="I63:K63"/>
    <mergeCell ref="I64:K64"/>
    <mergeCell ref="I65:K65"/>
    <mergeCell ref="I66:K66"/>
    <mergeCell ref="F44:G44"/>
    <mergeCell ref="A69:C70"/>
    <mergeCell ref="E65:G65"/>
    <mergeCell ref="I40:K40"/>
    <mergeCell ref="E61:G61"/>
    <mergeCell ref="I46:K46"/>
    <mergeCell ref="J26:K26"/>
    <mergeCell ref="J27:K27"/>
    <mergeCell ref="F25:G25"/>
    <mergeCell ref="F28:G28"/>
    <mergeCell ref="F29:G29"/>
    <mergeCell ref="F30:G30"/>
    <mergeCell ref="J30:K30"/>
    <mergeCell ref="I41:K41"/>
    <mergeCell ref="I43:K43"/>
    <mergeCell ref="I38:K38"/>
    <mergeCell ref="I39:K39"/>
    <mergeCell ref="E41:G41"/>
    <mergeCell ref="H34:H46"/>
    <mergeCell ref="F43:G43"/>
    <mergeCell ref="F45:G45"/>
    <mergeCell ref="E35:G35"/>
    <mergeCell ref="E36:G36"/>
    <mergeCell ref="I61:K61"/>
    <mergeCell ref="E12:F12"/>
    <mergeCell ref="G12:K12"/>
    <mergeCell ref="B25:C25"/>
    <mergeCell ref="A37:C37"/>
    <mergeCell ref="A21:C21"/>
    <mergeCell ref="J20:K20"/>
    <mergeCell ref="B29:C29"/>
    <mergeCell ref="B30:C30"/>
    <mergeCell ref="B26:C26"/>
    <mergeCell ref="B27:C27"/>
    <mergeCell ref="A22:K23"/>
    <mergeCell ref="B24:C24"/>
    <mergeCell ref="A32:K33"/>
    <mergeCell ref="A34:C34"/>
    <mergeCell ref="E34:G34"/>
    <mergeCell ref="E37:G37"/>
    <mergeCell ref="I37:K37"/>
    <mergeCell ref="H24:H30"/>
    <mergeCell ref="J28:K28"/>
    <mergeCell ref="J29:K29"/>
    <mergeCell ref="F27:G27"/>
    <mergeCell ref="J25:K25"/>
    <mergeCell ref="A1:F1"/>
    <mergeCell ref="J1:K1"/>
    <mergeCell ref="A3:K3"/>
    <mergeCell ref="A4:K4"/>
    <mergeCell ref="A2:K2"/>
    <mergeCell ref="G1:I1"/>
    <mergeCell ref="A11:K11"/>
    <mergeCell ref="A13:K13"/>
    <mergeCell ref="A18:C18"/>
    <mergeCell ref="J17:K17"/>
    <mergeCell ref="J18:K18"/>
    <mergeCell ref="A15:K15"/>
    <mergeCell ref="A16:K16"/>
    <mergeCell ref="A17:C17"/>
    <mergeCell ref="D17:H17"/>
    <mergeCell ref="D18:H18"/>
    <mergeCell ref="A6:K6"/>
    <mergeCell ref="A5:K5"/>
    <mergeCell ref="A8:K8"/>
    <mergeCell ref="A9:K9"/>
    <mergeCell ref="B7:J7"/>
    <mergeCell ref="A10:C10"/>
    <mergeCell ref="F14:K14"/>
    <mergeCell ref="D10:F10"/>
    <mergeCell ref="G10:K10"/>
    <mergeCell ref="I36:K36"/>
    <mergeCell ref="A36:C36"/>
    <mergeCell ref="I34:K34"/>
    <mergeCell ref="I35:K35"/>
    <mergeCell ref="D24:D30"/>
    <mergeCell ref="B28:C28"/>
    <mergeCell ref="D21:H21"/>
    <mergeCell ref="F26:G26"/>
    <mergeCell ref="A19:K19"/>
    <mergeCell ref="A20:C20"/>
    <mergeCell ref="D20:H20"/>
    <mergeCell ref="J21:K21"/>
    <mergeCell ref="J24:K24"/>
    <mergeCell ref="F24:G24"/>
    <mergeCell ref="D34:D46"/>
    <mergeCell ref="A35:C35"/>
    <mergeCell ref="A41:C41"/>
    <mergeCell ref="E40:G40"/>
    <mergeCell ref="E39:G39"/>
    <mergeCell ref="A38:C38"/>
    <mergeCell ref="A39:C39"/>
    <mergeCell ref="A40:C40"/>
    <mergeCell ref="E38:G38"/>
  </mergeCells>
  <phoneticPr fontId="0" type="noConversion"/>
  <pageMargins left="0.75" right="0.75" top="1" bottom="1" header="0.5" footer="0.5"/>
  <pageSetup paperSize="5" scale="98" orientation="portrait" r:id="rId2"/>
  <headerFooter alignWithMargins="0">
    <oddHeader xml:space="preserve">&amp;C&amp;"Arial,Bold"Confidential&amp;"Arial,Regular"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42"/>
  <sheetViews>
    <sheetView showGridLines="0" view="pageBreakPreview" topLeftCell="B2" zoomScale="60" zoomScaleNormal="100" workbookViewId="0">
      <selection activeCell="P39" sqref="P39"/>
    </sheetView>
  </sheetViews>
  <sheetFormatPr defaultRowHeight="12.75" x14ac:dyDescent="0.2"/>
  <cols>
    <col min="6" max="6" width="6.5703125" customWidth="1"/>
    <col min="7" max="7" width="12.7109375" customWidth="1"/>
    <col min="8" max="8" width="15" customWidth="1"/>
    <col min="9" max="9" width="12.7109375" customWidth="1"/>
    <col min="10" max="10" width="15" customWidth="1"/>
    <col min="11" max="12" width="12.7109375" customWidth="1"/>
    <col min="13" max="13" width="14" customWidth="1"/>
  </cols>
  <sheetData>
    <row r="1" spans="1:13" x14ac:dyDescent="0.2">
      <c r="A1" s="255" t="str">
        <f>'2.Balance Sheet'!A1</f>
        <v>ANNUAL STATEMENT FOR THE PERIOD ENDED:</v>
      </c>
      <c r="B1" s="257"/>
      <c r="C1" s="148"/>
      <c r="D1" s="148"/>
      <c r="E1" s="256" t="str">
        <f>'Title Page'!A5</f>
        <v>December 31, 2025</v>
      </c>
      <c r="F1" s="372"/>
      <c r="H1" s="17"/>
      <c r="M1" s="16" t="s">
        <v>200</v>
      </c>
    </row>
    <row r="2" spans="1:13" ht="13.5" thickBot="1" x14ac:dyDescent="0.25">
      <c r="A2" s="508">
        <f>'2.Balance Sheet'!A2</f>
        <v>0</v>
      </c>
      <c r="B2" s="508"/>
      <c r="C2" s="508"/>
      <c r="D2" s="508"/>
      <c r="E2" s="508"/>
      <c r="F2" s="508"/>
      <c r="G2" s="508"/>
      <c r="H2" s="508"/>
      <c r="I2" s="508"/>
      <c r="J2" s="508"/>
      <c r="K2" s="508"/>
      <c r="L2" s="508"/>
      <c r="M2" s="508"/>
    </row>
    <row r="3" spans="1:13" ht="13.5" thickTop="1" x14ac:dyDescent="0.2">
      <c r="A3" s="509" t="s">
        <v>41</v>
      </c>
      <c r="B3" s="375"/>
      <c r="C3" s="375"/>
      <c r="D3" s="375"/>
      <c r="E3" s="375"/>
      <c r="F3" s="375"/>
      <c r="G3" s="375"/>
      <c r="H3" s="375"/>
      <c r="I3" s="375"/>
      <c r="J3" s="375"/>
      <c r="K3" s="375"/>
      <c r="L3" s="376"/>
      <c r="M3" s="27"/>
    </row>
    <row r="4" spans="1:13" ht="13.5" thickBot="1" x14ac:dyDescent="0.25">
      <c r="A4" s="377"/>
      <c r="B4" s="378"/>
      <c r="C4" s="378"/>
      <c r="D4" s="378"/>
      <c r="E4" s="378"/>
      <c r="F4" s="378"/>
      <c r="G4" s="378"/>
      <c r="H4" s="378"/>
      <c r="I4" s="378"/>
      <c r="J4" s="378"/>
      <c r="K4" s="378"/>
      <c r="L4" s="379"/>
      <c r="M4" s="27"/>
    </row>
    <row r="5" spans="1:13" ht="13.5" thickTop="1" x14ac:dyDescent="0.2">
      <c r="A5" s="510" t="s">
        <v>151</v>
      </c>
      <c r="B5" s="511"/>
      <c r="C5" s="511"/>
      <c r="D5" s="511"/>
      <c r="E5" s="511"/>
      <c r="F5" s="511"/>
      <c r="G5" s="511"/>
      <c r="H5" s="511"/>
      <c r="I5" s="511"/>
      <c r="J5" s="511"/>
      <c r="K5" s="511"/>
      <c r="L5" s="512"/>
    </row>
    <row r="6" spans="1:13" ht="13.5" thickBot="1" x14ac:dyDescent="0.25">
      <c r="A6" s="513"/>
      <c r="B6" s="514"/>
      <c r="C6" s="514"/>
      <c r="D6" s="514"/>
      <c r="E6" s="514"/>
      <c r="F6" s="514"/>
      <c r="G6" s="514"/>
      <c r="H6" s="514"/>
      <c r="I6" s="514"/>
      <c r="J6" s="514"/>
      <c r="K6" s="514"/>
      <c r="L6" s="515"/>
    </row>
    <row r="7" spans="1:13" ht="13.5" thickTop="1" x14ac:dyDescent="0.2">
      <c r="A7" s="491" t="s">
        <v>160</v>
      </c>
      <c r="B7" s="501"/>
      <c r="C7" s="501"/>
      <c r="D7" s="501"/>
      <c r="E7" s="501"/>
      <c r="F7" s="502"/>
      <c r="G7" s="481" t="s">
        <v>185</v>
      </c>
      <c r="H7" s="481" t="s">
        <v>186</v>
      </c>
      <c r="I7" s="481" t="s">
        <v>187</v>
      </c>
      <c r="J7" s="481" t="s">
        <v>188</v>
      </c>
      <c r="K7" s="481" t="s">
        <v>189</v>
      </c>
      <c r="L7" s="481" t="s">
        <v>190</v>
      </c>
    </row>
    <row r="8" spans="1:13" x14ac:dyDescent="0.2">
      <c r="A8" s="494"/>
      <c r="B8" s="503"/>
      <c r="C8" s="503"/>
      <c r="D8" s="503"/>
      <c r="E8" s="503"/>
      <c r="F8" s="504"/>
      <c r="G8" s="483"/>
      <c r="H8" s="483"/>
      <c r="I8" s="483"/>
      <c r="J8" s="483"/>
      <c r="K8" s="483"/>
      <c r="L8" s="483"/>
    </row>
    <row r="9" spans="1:13" x14ac:dyDescent="0.2">
      <c r="A9" s="494"/>
      <c r="B9" s="503"/>
      <c r="C9" s="503"/>
      <c r="D9" s="503"/>
      <c r="E9" s="503"/>
      <c r="F9" s="504"/>
      <c r="G9" s="483"/>
      <c r="H9" s="483"/>
      <c r="I9" s="483"/>
      <c r="J9" s="483"/>
      <c r="K9" s="483"/>
      <c r="L9" s="483"/>
    </row>
    <row r="10" spans="1:13" ht="13.5" thickBot="1" x14ac:dyDescent="0.25">
      <c r="A10" s="505"/>
      <c r="B10" s="506"/>
      <c r="C10" s="506"/>
      <c r="D10" s="506"/>
      <c r="E10" s="506"/>
      <c r="F10" s="507"/>
      <c r="G10" s="484"/>
      <c r="H10" s="484"/>
      <c r="I10" s="484"/>
      <c r="J10" s="484"/>
      <c r="K10" s="484"/>
      <c r="L10" s="484"/>
      <c r="M10" s="1"/>
    </row>
    <row r="11" spans="1:13" ht="13.5" thickTop="1" x14ac:dyDescent="0.2">
      <c r="A11" s="470"/>
      <c r="B11" s="471"/>
      <c r="C11" s="471"/>
      <c r="D11" s="471"/>
      <c r="E11" s="471"/>
      <c r="F11" s="472"/>
      <c r="G11" s="6"/>
      <c r="H11" s="8"/>
      <c r="I11" s="83"/>
      <c r="J11" s="8"/>
      <c r="K11" s="6"/>
      <c r="L11" s="6"/>
    </row>
    <row r="12" spans="1:13" x14ac:dyDescent="0.2">
      <c r="A12" s="370" t="s">
        <v>152</v>
      </c>
      <c r="B12" s="259"/>
      <c r="C12" s="259"/>
      <c r="D12" s="259"/>
      <c r="E12" s="259"/>
      <c r="F12" s="371"/>
      <c r="G12" s="25"/>
      <c r="H12" s="23"/>
      <c r="I12" s="25"/>
      <c r="J12" s="28"/>
      <c r="K12" s="25"/>
      <c r="L12" s="25">
        <f>G12-H12+I12-J12-K12</f>
        <v>0</v>
      </c>
    </row>
    <row r="13" spans="1:13" x14ac:dyDescent="0.2">
      <c r="A13" s="370" t="s">
        <v>153</v>
      </c>
      <c r="B13" s="259"/>
      <c r="C13" s="259"/>
      <c r="D13" s="259"/>
      <c r="E13" s="259"/>
      <c r="F13" s="371"/>
      <c r="G13" s="25"/>
      <c r="H13" s="23"/>
      <c r="I13" s="25"/>
      <c r="J13" s="28"/>
      <c r="K13" s="25"/>
      <c r="L13" s="25">
        <f t="shared" ref="L13:L18" si="0">G13-H13+I13-J13-K13</f>
        <v>0</v>
      </c>
    </row>
    <row r="14" spans="1:13" x14ac:dyDescent="0.2">
      <c r="A14" s="370" t="s">
        <v>154</v>
      </c>
      <c r="B14" s="259"/>
      <c r="C14" s="259"/>
      <c r="D14" s="259"/>
      <c r="E14" s="259"/>
      <c r="F14" s="371"/>
      <c r="G14" s="25"/>
      <c r="H14" s="130"/>
      <c r="I14" s="25"/>
      <c r="J14" s="131"/>
      <c r="K14" s="25"/>
      <c r="L14" s="25">
        <f t="shared" si="0"/>
        <v>0</v>
      </c>
    </row>
    <row r="15" spans="1:13" x14ac:dyDescent="0.2">
      <c r="A15" s="370" t="s">
        <v>155</v>
      </c>
      <c r="B15" s="259"/>
      <c r="C15" s="259"/>
      <c r="D15" s="259"/>
      <c r="E15" s="259"/>
      <c r="F15" s="371"/>
      <c r="G15" s="25"/>
      <c r="H15" s="23"/>
      <c r="I15" s="25"/>
      <c r="J15" s="28"/>
      <c r="K15" s="25"/>
      <c r="L15" s="25">
        <f t="shared" si="0"/>
        <v>0</v>
      </c>
    </row>
    <row r="16" spans="1:13" x14ac:dyDescent="0.2">
      <c r="A16" s="370" t="s">
        <v>156</v>
      </c>
      <c r="B16" s="259"/>
      <c r="C16" s="259"/>
      <c r="D16" s="259"/>
      <c r="E16" s="259"/>
      <c r="F16" s="371"/>
      <c r="G16" s="25"/>
      <c r="H16" s="23"/>
      <c r="I16" s="25"/>
      <c r="J16" s="28"/>
      <c r="K16" s="25"/>
      <c r="L16" s="25">
        <f t="shared" si="0"/>
        <v>0</v>
      </c>
    </row>
    <row r="17" spans="1:13" x14ac:dyDescent="0.2">
      <c r="A17" s="370" t="s">
        <v>157</v>
      </c>
      <c r="B17" s="259"/>
      <c r="C17" s="259"/>
      <c r="D17" s="259"/>
      <c r="E17" s="259"/>
      <c r="F17" s="371"/>
      <c r="G17" s="25"/>
      <c r="H17" s="23"/>
      <c r="I17" s="25"/>
      <c r="J17" s="28"/>
      <c r="K17" s="25"/>
      <c r="L17" s="25">
        <f t="shared" si="0"/>
        <v>0</v>
      </c>
    </row>
    <row r="18" spans="1:13" ht="13.5" thickBot="1" x14ac:dyDescent="0.25">
      <c r="A18" s="409" t="s">
        <v>158</v>
      </c>
      <c r="B18" s="410"/>
      <c r="C18" s="410"/>
      <c r="D18" s="410"/>
      <c r="E18" s="410"/>
      <c r="F18" s="411"/>
      <c r="G18" s="11"/>
      <c r="H18" s="10"/>
      <c r="I18" s="11"/>
      <c r="J18" s="10"/>
      <c r="K18" s="11"/>
      <c r="L18" s="9">
        <f t="shared" si="0"/>
        <v>0</v>
      </c>
    </row>
    <row r="19" spans="1:13" ht="13.5" thickTop="1" x14ac:dyDescent="0.2">
      <c r="A19" s="435" t="s">
        <v>159</v>
      </c>
      <c r="B19" s="413"/>
      <c r="C19" s="413"/>
      <c r="D19" s="413"/>
      <c r="E19" s="413"/>
      <c r="F19" s="414"/>
      <c r="G19" s="403">
        <f t="shared" ref="G19:L19" si="1">SUM(G11:G18)</f>
        <v>0</v>
      </c>
      <c r="H19" s="407">
        <f t="shared" si="1"/>
        <v>0</v>
      </c>
      <c r="I19" s="407">
        <f t="shared" si="1"/>
        <v>0</v>
      </c>
      <c r="J19" s="407">
        <f t="shared" si="1"/>
        <v>0</v>
      </c>
      <c r="K19" s="479">
        <f t="shared" si="1"/>
        <v>0</v>
      </c>
      <c r="L19" s="407">
        <f t="shared" si="1"/>
        <v>0</v>
      </c>
    </row>
    <row r="20" spans="1:13" ht="13.5" thickBot="1" x14ac:dyDescent="0.25">
      <c r="A20" s="415"/>
      <c r="B20" s="416"/>
      <c r="C20" s="416"/>
      <c r="D20" s="416"/>
      <c r="E20" s="416"/>
      <c r="F20" s="417"/>
      <c r="G20" s="404"/>
      <c r="H20" s="408"/>
      <c r="I20" s="408"/>
      <c r="J20" s="408"/>
      <c r="K20" s="480"/>
      <c r="L20" s="408"/>
    </row>
    <row r="21" spans="1:13" ht="13.5" thickTop="1" x14ac:dyDescent="0.2">
      <c r="G21" s="457" t="s">
        <v>230</v>
      </c>
      <c r="H21" s="457"/>
      <c r="L21" s="80" t="s">
        <v>231</v>
      </c>
    </row>
    <row r="22" spans="1:13" ht="13.5" thickBot="1" x14ac:dyDescent="0.25">
      <c r="L22" s="3"/>
    </row>
    <row r="23" spans="1:13" ht="13.5" thickTop="1" x14ac:dyDescent="0.2">
      <c r="A23" s="485" t="s">
        <v>167</v>
      </c>
      <c r="B23" s="486"/>
      <c r="C23" s="486"/>
      <c r="D23" s="486"/>
      <c r="E23" s="486"/>
      <c r="F23" s="486"/>
      <c r="G23" s="486"/>
      <c r="H23" s="486"/>
      <c r="I23" s="486"/>
      <c r="J23" s="486"/>
      <c r="K23" s="486"/>
      <c r="L23" s="486"/>
      <c r="M23" s="487"/>
    </row>
    <row r="24" spans="1:13" ht="13.5" thickBot="1" x14ac:dyDescent="0.25">
      <c r="A24" s="488"/>
      <c r="B24" s="489"/>
      <c r="C24" s="489"/>
      <c r="D24" s="489"/>
      <c r="E24" s="489"/>
      <c r="F24" s="489"/>
      <c r="G24" s="489"/>
      <c r="H24" s="489"/>
      <c r="I24" s="489"/>
      <c r="J24" s="489"/>
      <c r="K24" s="489"/>
      <c r="L24" s="489"/>
      <c r="M24" s="490"/>
    </row>
    <row r="25" spans="1:13" ht="13.5" customHeight="1" thickTop="1" x14ac:dyDescent="0.2">
      <c r="A25" s="491" t="s">
        <v>160</v>
      </c>
      <c r="B25" s="492"/>
      <c r="C25" s="492"/>
      <c r="D25" s="492"/>
      <c r="E25" s="492"/>
      <c r="F25" s="493"/>
      <c r="G25" s="481" t="s">
        <v>202</v>
      </c>
      <c r="H25" s="481" t="s">
        <v>203</v>
      </c>
      <c r="I25" s="481" t="s">
        <v>204</v>
      </c>
      <c r="J25" s="481" t="s">
        <v>205</v>
      </c>
      <c r="K25" s="481" t="s">
        <v>206</v>
      </c>
      <c r="L25" s="481" t="s">
        <v>207</v>
      </c>
      <c r="M25" s="481" t="s">
        <v>302</v>
      </c>
    </row>
    <row r="26" spans="1:13" x14ac:dyDescent="0.2">
      <c r="A26" s="494"/>
      <c r="B26" s="495"/>
      <c r="C26" s="495"/>
      <c r="D26" s="495"/>
      <c r="E26" s="495"/>
      <c r="F26" s="496"/>
      <c r="G26" s="482"/>
      <c r="H26" s="482"/>
      <c r="I26" s="482"/>
      <c r="J26" s="482"/>
      <c r="K26" s="482"/>
      <c r="L26" s="482"/>
      <c r="M26" s="482"/>
    </row>
    <row r="27" spans="1:13" x14ac:dyDescent="0.2">
      <c r="A27" s="497"/>
      <c r="B27" s="495"/>
      <c r="C27" s="495"/>
      <c r="D27" s="495"/>
      <c r="E27" s="495"/>
      <c r="F27" s="496"/>
      <c r="G27" s="483"/>
      <c r="H27" s="483"/>
      <c r="I27" s="483"/>
      <c r="J27" s="483"/>
      <c r="K27" s="483"/>
      <c r="L27" s="483"/>
      <c r="M27" s="483"/>
    </row>
    <row r="28" spans="1:13" x14ac:dyDescent="0.2">
      <c r="A28" s="497"/>
      <c r="B28" s="495"/>
      <c r="C28" s="495"/>
      <c r="D28" s="495"/>
      <c r="E28" s="495"/>
      <c r="F28" s="496"/>
      <c r="G28" s="483"/>
      <c r="H28" s="483"/>
      <c r="I28" s="483"/>
      <c r="J28" s="483"/>
      <c r="K28" s="483"/>
      <c r="L28" s="483"/>
      <c r="M28" s="483"/>
    </row>
    <row r="29" spans="1:13" ht="13.5" thickBot="1" x14ac:dyDescent="0.25">
      <c r="A29" s="498"/>
      <c r="B29" s="499"/>
      <c r="C29" s="499"/>
      <c r="D29" s="499"/>
      <c r="E29" s="499"/>
      <c r="F29" s="500"/>
      <c r="G29" s="484"/>
      <c r="H29" s="484"/>
      <c r="I29" s="484"/>
      <c r="J29" s="484"/>
      <c r="K29" s="484"/>
      <c r="L29" s="484"/>
      <c r="M29" s="484"/>
    </row>
    <row r="30" spans="1:13" ht="13.5" thickTop="1" x14ac:dyDescent="0.2">
      <c r="A30" s="470"/>
      <c r="B30" s="471"/>
      <c r="C30" s="471"/>
      <c r="D30" s="471"/>
      <c r="E30" s="471"/>
      <c r="F30" s="472"/>
      <c r="G30" s="22"/>
      <c r="H30" s="29"/>
      <c r="I30" s="22"/>
      <c r="J30" s="29"/>
      <c r="K30" s="22"/>
      <c r="L30" s="20"/>
      <c r="M30" s="22" t="str">
        <f t="shared" ref="M30:M37" si="2">IF((K11=0)," ",K30/K11)</f>
        <v xml:space="preserve"> </v>
      </c>
    </row>
    <row r="31" spans="1:13" x14ac:dyDescent="0.2">
      <c r="A31" s="370" t="s">
        <v>152</v>
      </c>
      <c r="B31" s="259"/>
      <c r="C31" s="259"/>
      <c r="D31" s="259"/>
      <c r="E31" s="259"/>
      <c r="F31" s="371"/>
      <c r="G31" s="25"/>
      <c r="H31" s="28"/>
      <c r="I31" s="25"/>
      <c r="J31" s="28"/>
      <c r="K31" s="25"/>
      <c r="L31" s="23">
        <f>G31-H31+I31-J31-K31</f>
        <v>0</v>
      </c>
      <c r="M31" s="25" t="str">
        <f t="shared" si="2"/>
        <v xml:space="preserve"> </v>
      </c>
    </row>
    <row r="32" spans="1:13" x14ac:dyDescent="0.2">
      <c r="A32" s="370" t="s">
        <v>153</v>
      </c>
      <c r="B32" s="259"/>
      <c r="C32" s="259"/>
      <c r="D32" s="259"/>
      <c r="E32" s="259"/>
      <c r="F32" s="371"/>
      <c r="G32" s="25"/>
      <c r="H32" s="28"/>
      <c r="I32" s="25"/>
      <c r="J32" s="28"/>
      <c r="K32" s="25"/>
      <c r="L32" s="23">
        <f t="shared" ref="L32:L37" si="3">G32-H32+I32-J32-K32</f>
        <v>0</v>
      </c>
      <c r="M32" s="25" t="str">
        <f t="shared" si="2"/>
        <v xml:space="preserve"> </v>
      </c>
    </row>
    <row r="33" spans="1:13" x14ac:dyDescent="0.2">
      <c r="A33" s="370" t="s">
        <v>154</v>
      </c>
      <c r="B33" s="259"/>
      <c r="C33" s="259"/>
      <c r="D33" s="259"/>
      <c r="E33" s="259"/>
      <c r="F33" s="371"/>
      <c r="G33" s="25"/>
      <c r="H33" s="28"/>
      <c r="I33" s="25"/>
      <c r="J33" s="28"/>
      <c r="K33" s="25"/>
      <c r="L33" s="23">
        <f t="shared" si="3"/>
        <v>0</v>
      </c>
      <c r="M33" s="25" t="str">
        <f t="shared" si="2"/>
        <v xml:space="preserve"> </v>
      </c>
    </row>
    <row r="34" spans="1:13" x14ac:dyDescent="0.2">
      <c r="A34" s="370" t="s">
        <v>155</v>
      </c>
      <c r="B34" s="259"/>
      <c r="C34" s="259"/>
      <c r="D34" s="259"/>
      <c r="E34" s="259"/>
      <c r="F34" s="371"/>
      <c r="G34" s="25"/>
      <c r="H34" s="28"/>
      <c r="I34" s="25"/>
      <c r="J34" s="28"/>
      <c r="K34" s="25"/>
      <c r="L34" s="23">
        <f t="shared" si="3"/>
        <v>0</v>
      </c>
      <c r="M34" s="25" t="str">
        <f t="shared" si="2"/>
        <v xml:space="preserve"> </v>
      </c>
    </row>
    <row r="35" spans="1:13" x14ac:dyDescent="0.2">
      <c r="A35" s="370" t="s">
        <v>156</v>
      </c>
      <c r="B35" s="259"/>
      <c r="C35" s="259"/>
      <c r="D35" s="259"/>
      <c r="E35" s="259"/>
      <c r="F35" s="371"/>
      <c r="G35" s="25"/>
      <c r="H35" s="28"/>
      <c r="I35" s="25"/>
      <c r="J35" s="28"/>
      <c r="K35" s="25"/>
      <c r="L35" s="23">
        <f t="shared" si="3"/>
        <v>0</v>
      </c>
      <c r="M35" s="25" t="str">
        <f t="shared" si="2"/>
        <v xml:space="preserve"> </v>
      </c>
    </row>
    <row r="36" spans="1:13" x14ac:dyDescent="0.2">
      <c r="A36" s="370" t="s">
        <v>157</v>
      </c>
      <c r="B36" s="259"/>
      <c r="C36" s="259"/>
      <c r="D36" s="259"/>
      <c r="E36" s="259"/>
      <c r="F36" s="371"/>
      <c r="G36" s="25"/>
      <c r="H36" s="28"/>
      <c r="I36" s="25"/>
      <c r="J36" s="28"/>
      <c r="K36" s="25"/>
      <c r="L36" s="23">
        <f t="shared" si="3"/>
        <v>0</v>
      </c>
      <c r="M36" s="25" t="str">
        <f t="shared" si="2"/>
        <v xml:space="preserve"> </v>
      </c>
    </row>
    <row r="37" spans="1:13" ht="13.5" thickBot="1" x14ac:dyDescent="0.25">
      <c r="A37" s="409" t="s">
        <v>158</v>
      </c>
      <c r="B37" s="410"/>
      <c r="C37" s="410"/>
      <c r="D37" s="410"/>
      <c r="E37" s="410"/>
      <c r="F37" s="411"/>
      <c r="G37" s="30"/>
      <c r="H37" s="31"/>
      <c r="I37" s="30"/>
      <c r="J37" s="31"/>
      <c r="K37" s="30"/>
      <c r="L37" s="32">
        <f t="shared" si="3"/>
        <v>0</v>
      </c>
      <c r="M37" s="30" t="str">
        <f t="shared" si="2"/>
        <v xml:space="preserve"> </v>
      </c>
    </row>
    <row r="38" spans="1:13" ht="13.5" thickTop="1" x14ac:dyDescent="0.2">
      <c r="A38" s="473" t="s">
        <v>159</v>
      </c>
      <c r="B38" s="474"/>
      <c r="C38" s="474"/>
      <c r="D38" s="474"/>
      <c r="E38" s="474"/>
      <c r="F38" s="475"/>
      <c r="G38" s="407">
        <f t="shared" ref="G38:L38" si="4">SUM(G30:G37)</f>
        <v>0</v>
      </c>
      <c r="H38" s="407">
        <f t="shared" si="4"/>
        <v>0</v>
      </c>
      <c r="I38" s="407">
        <f t="shared" si="4"/>
        <v>0</v>
      </c>
      <c r="J38" s="405">
        <f t="shared" si="4"/>
        <v>0</v>
      </c>
      <c r="K38" s="479">
        <f t="shared" si="4"/>
        <v>0</v>
      </c>
      <c r="L38" s="407">
        <f t="shared" si="4"/>
        <v>0</v>
      </c>
      <c r="M38" s="407" t="str">
        <f>IF((K20=0)," ",K39/K20)</f>
        <v xml:space="preserve"> </v>
      </c>
    </row>
    <row r="39" spans="1:13" ht="13.5" thickBot="1" x14ac:dyDescent="0.25">
      <c r="A39" s="476"/>
      <c r="B39" s="477"/>
      <c r="C39" s="477"/>
      <c r="D39" s="477"/>
      <c r="E39" s="477"/>
      <c r="F39" s="478"/>
      <c r="G39" s="408"/>
      <c r="H39" s="408"/>
      <c r="I39" s="408"/>
      <c r="J39" s="406"/>
      <c r="K39" s="480"/>
      <c r="L39" s="408"/>
      <c r="M39" s="408" t="str">
        <f>IF((K20=0)," ",K39/K20)</f>
        <v xml:space="preserve"> </v>
      </c>
    </row>
    <row r="40" spans="1:13" ht="13.5" thickTop="1" x14ac:dyDescent="0.2">
      <c r="G40" s="457" t="s">
        <v>359</v>
      </c>
      <c r="H40" s="457"/>
      <c r="I40" s="457" t="s">
        <v>360</v>
      </c>
      <c r="J40" s="457"/>
      <c r="L40" s="80" t="s">
        <v>232</v>
      </c>
    </row>
    <row r="42" spans="1:13" x14ac:dyDescent="0.2">
      <c r="M42" s="3"/>
    </row>
  </sheetData>
  <customSheetViews>
    <customSheetView guid="{E97D1411-9A8A-4327-B170-757D913D236A}" fitToPage="1" showRuler="0">
      <selection activeCell="A2" sqref="A2:F2"/>
      <pageMargins left="0.75" right="0.75" top="1" bottom="1" header="0.5" footer="0.5"/>
      <pageSetup paperSize="5" scale="95" orientation="landscape" r:id="rId1"/>
      <headerFooter alignWithMargins="0"/>
    </customSheetView>
  </customSheetViews>
  <mergeCells count="55">
    <mergeCell ref="G40:H40"/>
    <mergeCell ref="I40:J40"/>
    <mergeCell ref="J25:J29"/>
    <mergeCell ref="G25:G29"/>
    <mergeCell ref="H25:H29"/>
    <mergeCell ref="I25:I29"/>
    <mergeCell ref="I38:I39"/>
    <mergeCell ref="J38:J39"/>
    <mergeCell ref="G38:G39"/>
    <mergeCell ref="H38:H39"/>
    <mergeCell ref="L7:L10"/>
    <mergeCell ref="E1:F1"/>
    <mergeCell ref="A1:D1"/>
    <mergeCell ref="A2:M2"/>
    <mergeCell ref="A3:L4"/>
    <mergeCell ref="A5:L6"/>
    <mergeCell ref="K7:K10"/>
    <mergeCell ref="J7:J10"/>
    <mergeCell ref="A11:F11"/>
    <mergeCell ref="A12:F12"/>
    <mergeCell ref="A17:F17"/>
    <mergeCell ref="I7:I10"/>
    <mergeCell ref="A7:F10"/>
    <mergeCell ref="G7:G10"/>
    <mergeCell ref="H7:H10"/>
    <mergeCell ref="A16:F16"/>
    <mergeCell ref="A14:F14"/>
    <mergeCell ref="A15:F15"/>
    <mergeCell ref="L19:L20"/>
    <mergeCell ref="A13:F13"/>
    <mergeCell ref="A19:F20"/>
    <mergeCell ref="M25:M29"/>
    <mergeCell ref="A18:F18"/>
    <mergeCell ref="K25:K29"/>
    <mergeCell ref="G21:H21"/>
    <mergeCell ref="A23:M24"/>
    <mergeCell ref="L25:L29"/>
    <mergeCell ref="A25:F29"/>
    <mergeCell ref="G19:G20"/>
    <mergeCell ref="H19:H20"/>
    <mergeCell ref="K19:K20"/>
    <mergeCell ref="I19:I20"/>
    <mergeCell ref="J19:J20"/>
    <mergeCell ref="M38:M39"/>
    <mergeCell ref="A30:F30"/>
    <mergeCell ref="A31:F31"/>
    <mergeCell ref="A32:F32"/>
    <mergeCell ref="A36:F36"/>
    <mergeCell ref="A34:F34"/>
    <mergeCell ref="A38:F39"/>
    <mergeCell ref="A35:F35"/>
    <mergeCell ref="K38:K39"/>
    <mergeCell ref="A37:F37"/>
    <mergeCell ref="A33:F33"/>
    <mergeCell ref="L38:L39"/>
  </mergeCells>
  <phoneticPr fontId="0" type="noConversion"/>
  <pageMargins left="0.75" right="0.75" top="1" bottom="1" header="0.5" footer="0.5"/>
  <pageSetup paperSize="5" scale="89" orientation="landscape" r:id="rId2"/>
  <headerFooter alignWithMargins="0">
    <oddHeader xml:space="preserve">&amp;C&amp;"Arial,Bold"Confidential&amp;"Arial,Regular"
</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1"/>
  <sheetViews>
    <sheetView showGridLines="0" view="pageBreakPreview" topLeftCell="E1" zoomScale="60" zoomScaleNormal="100" workbookViewId="0">
      <selection activeCell="X27" sqref="X27"/>
    </sheetView>
  </sheetViews>
  <sheetFormatPr defaultRowHeight="12.75" x14ac:dyDescent="0.2"/>
  <cols>
    <col min="5" max="5" width="8.7109375" customWidth="1"/>
    <col min="6" max="6" width="6.5703125" customWidth="1"/>
    <col min="7" max="7" width="12.5703125" customWidth="1"/>
    <col min="8" max="8" width="14.7109375" customWidth="1"/>
    <col min="9" max="9" width="14.42578125" customWidth="1"/>
    <col min="10" max="10" width="16.28515625" customWidth="1"/>
    <col min="11" max="11" width="15.7109375" customWidth="1"/>
    <col min="12" max="13" width="12.7109375" customWidth="1"/>
    <col min="14" max="14" width="21.42578125" customWidth="1"/>
    <col min="15" max="15" width="19.7109375" customWidth="1"/>
  </cols>
  <sheetData>
    <row r="1" spans="1:17" x14ac:dyDescent="0.2">
      <c r="A1" s="255" t="str">
        <f>'2.Balance Sheet'!A1</f>
        <v>ANNUAL STATEMENT FOR THE PERIOD ENDED:</v>
      </c>
      <c r="B1" s="257"/>
      <c r="C1" s="148"/>
      <c r="D1" s="148"/>
      <c r="E1" s="372" t="str">
        <f>'Title Page'!A5</f>
        <v>December 31, 2025</v>
      </c>
      <c r="F1" s="372"/>
      <c r="H1" s="17"/>
      <c r="O1" s="16" t="s">
        <v>201</v>
      </c>
    </row>
    <row r="2" spans="1:17" ht="13.5" thickBot="1" x14ac:dyDescent="0.25">
      <c r="A2" s="508">
        <f>'2.Balance Sheet'!A2</f>
        <v>0</v>
      </c>
      <c r="B2" s="508"/>
      <c r="C2" s="508"/>
      <c r="D2" s="508"/>
      <c r="E2" s="508"/>
      <c r="F2" s="508"/>
      <c r="G2" s="508"/>
      <c r="H2" s="508"/>
      <c r="I2" s="508"/>
      <c r="J2" s="508"/>
      <c r="K2" s="508"/>
      <c r="L2" s="508"/>
      <c r="M2" s="508"/>
      <c r="N2" s="508"/>
      <c r="O2" s="148"/>
    </row>
    <row r="3" spans="1:17" ht="13.5" thickTop="1" x14ac:dyDescent="0.2">
      <c r="A3" s="509" t="s">
        <v>168</v>
      </c>
      <c r="B3" s="436"/>
      <c r="C3" s="436"/>
      <c r="D3" s="436"/>
      <c r="E3" s="436"/>
      <c r="F3" s="436"/>
      <c r="G3" s="436"/>
      <c r="H3" s="436"/>
      <c r="I3" s="436"/>
      <c r="J3" s="436"/>
      <c r="K3" s="436"/>
      <c r="L3" s="436"/>
      <c r="M3" s="436"/>
      <c r="N3" s="436"/>
      <c r="O3" s="437"/>
    </row>
    <row r="4" spans="1:17" ht="13.5" thickBot="1" x14ac:dyDescent="0.25">
      <c r="A4" s="438"/>
      <c r="B4" s="439"/>
      <c r="C4" s="439"/>
      <c r="D4" s="439"/>
      <c r="E4" s="439"/>
      <c r="F4" s="439"/>
      <c r="G4" s="439"/>
      <c r="H4" s="439"/>
      <c r="I4" s="439"/>
      <c r="J4" s="439"/>
      <c r="K4" s="439"/>
      <c r="L4" s="439"/>
      <c r="M4" s="439"/>
      <c r="N4" s="439"/>
      <c r="O4" s="440"/>
    </row>
    <row r="5" spans="1:17" ht="13.5" thickTop="1" x14ac:dyDescent="0.2">
      <c r="A5" s="485" t="s">
        <v>169</v>
      </c>
      <c r="B5" s="486"/>
      <c r="C5" s="486"/>
      <c r="D5" s="486"/>
      <c r="E5" s="486"/>
      <c r="F5" s="486"/>
      <c r="G5" s="486"/>
      <c r="H5" s="486"/>
      <c r="I5" s="486"/>
      <c r="J5" s="486"/>
      <c r="K5" s="486"/>
      <c r="L5" s="486"/>
      <c r="M5" s="486"/>
      <c r="N5" s="486"/>
      <c r="O5" s="487"/>
    </row>
    <row r="6" spans="1:17" ht="13.5" thickBot="1" x14ac:dyDescent="0.25">
      <c r="A6" s="488"/>
      <c r="B6" s="489"/>
      <c r="C6" s="489"/>
      <c r="D6" s="489"/>
      <c r="E6" s="489"/>
      <c r="F6" s="489"/>
      <c r="G6" s="489"/>
      <c r="H6" s="489"/>
      <c r="I6" s="489"/>
      <c r="J6" s="489"/>
      <c r="K6" s="489"/>
      <c r="L6" s="489"/>
      <c r="M6" s="489"/>
      <c r="N6" s="489"/>
      <c r="O6" s="490"/>
    </row>
    <row r="7" spans="1:17" ht="14.25" thickTop="1" thickBot="1" x14ac:dyDescent="0.25">
      <c r="A7" s="491" t="s">
        <v>160</v>
      </c>
      <c r="B7" s="519"/>
      <c r="C7" s="519"/>
      <c r="D7" s="519"/>
      <c r="E7" s="519"/>
      <c r="F7" s="520"/>
      <c r="G7" s="527" t="s">
        <v>170</v>
      </c>
      <c r="H7" s="527"/>
      <c r="I7" s="527"/>
      <c r="J7" s="527"/>
      <c r="K7" s="516" t="s">
        <v>171</v>
      </c>
      <c r="L7" s="516" t="s">
        <v>176</v>
      </c>
      <c r="M7" s="516" t="s">
        <v>177</v>
      </c>
      <c r="N7" s="135" t="s">
        <v>388</v>
      </c>
      <c r="O7" s="516" t="s">
        <v>389</v>
      </c>
    </row>
    <row r="8" spans="1:17" ht="13.5" thickTop="1" x14ac:dyDescent="0.2">
      <c r="A8" s="521"/>
      <c r="B8" s="522"/>
      <c r="C8" s="522"/>
      <c r="D8" s="522"/>
      <c r="E8" s="522"/>
      <c r="F8" s="523"/>
      <c r="G8" s="516" t="s">
        <v>172</v>
      </c>
      <c r="H8" s="516" t="s">
        <v>173</v>
      </c>
      <c r="I8" s="516" t="s">
        <v>174</v>
      </c>
      <c r="J8" s="516" t="s">
        <v>175</v>
      </c>
      <c r="K8" s="517"/>
      <c r="L8" s="517"/>
      <c r="M8" s="517"/>
      <c r="N8" s="136" t="s">
        <v>386</v>
      </c>
      <c r="O8" s="517"/>
    </row>
    <row r="9" spans="1:17" x14ac:dyDescent="0.2">
      <c r="A9" s="521"/>
      <c r="B9" s="522"/>
      <c r="C9" s="522"/>
      <c r="D9" s="522"/>
      <c r="E9" s="522"/>
      <c r="F9" s="523"/>
      <c r="G9" s="517"/>
      <c r="H9" s="517"/>
      <c r="I9" s="517"/>
      <c r="J9" s="517"/>
      <c r="K9" s="517"/>
      <c r="L9" s="517"/>
      <c r="M9" s="517"/>
      <c r="N9" s="136" t="s">
        <v>384</v>
      </c>
      <c r="O9" s="517"/>
    </row>
    <row r="10" spans="1:17" ht="13.5" thickBot="1" x14ac:dyDescent="0.25">
      <c r="A10" s="524"/>
      <c r="B10" s="525"/>
      <c r="C10" s="525"/>
      <c r="D10" s="525"/>
      <c r="E10" s="525"/>
      <c r="F10" s="526"/>
      <c r="G10" s="518"/>
      <c r="H10" s="518"/>
      <c r="I10" s="518"/>
      <c r="J10" s="518"/>
      <c r="K10" s="518"/>
      <c r="L10" s="518"/>
      <c r="M10" s="518"/>
      <c r="N10" s="137" t="s">
        <v>385</v>
      </c>
      <c r="O10" s="518"/>
    </row>
    <row r="11" spans="1:17" ht="13.5" thickTop="1" x14ac:dyDescent="0.2">
      <c r="A11" s="470"/>
      <c r="B11" s="471"/>
      <c r="C11" s="471"/>
      <c r="D11" s="471"/>
      <c r="E11" s="471"/>
      <c r="F11" s="472"/>
      <c r="G11" s="22"/>
      <c r="H11" s="22"/>
      <c r="I11" s="22"/>
      <c r="J11" s="22"/>
      <c r="K11" s="22"/>
      <c r="L11" s="22"/>
      <c r="M11" s="22"/>
      <c r="N11" s="22"/>
      <c r="O11" s="22"/>
    </row>
    <row r="12" spans="1:17" x14ac:dyDescent="0.2">
      <c r="A12" s="370" t="s">
        <v>152</v>
      </c>
      <c r="B12" s="259"/>
      <c r="C12" s="259"/>
      <c r="D12" s="259"/>
      <c r="E12" s="259"/>
      <c r="F12" s="371"/>
      <c r="G12" s="25"/>
      <c r="H12" s="25"/>
      <c r="I12" s="25"/>
      <c r="J12" s="25">
        <f>G12+H12-I12</f>
        <v>0</v>
      </c>
      <c r="K12" s="25"/>
      <c r="L12" s="25"/>
      <c r="M12" s="25">
        <f>J12+K12-L12</f>
        <v>0</v>
      </c>
      <c r="N12" s="25"/>
      <c r="O12" s="121" t="e">
        <f>M12/N12</f>
        <v>#DIV/0!</v>
      </c>
      <c r="Q12" s="2"/>
    </row>
    <row r="13" spans="1:17" x14ac:dyDescent="0.2">
      <c r="A13" s="370" t="s">
        <v>153</v>
      </c>
      <c r="B13" s="259"/>
      <c r="C13" s="259"/>
      <c r="D13" s="259"/>
      <c r="E13" s="259"/>
      <c r="F13" s="371"/>
      <c r="G13" s="25"/>
      <c r="H13" s="25"/>
      <c r="I13" s="25"/>
      <c r="J13" s="25">
        <f t="shared" ref="J13:J18" si="0">G13+H13-I13</f>
        <v>0</v>
      </c>
      <c r="K13" s="25"/>
      <c r="L13" s="25"/>
      <c r="M13" s="25">
        <f t="shared" ref="M13:M18" si="1">J13+K13-L13</f>
        <v>0</v>
      </c>
      <c r="N13" s="25"/>
      <c r="O13" s="121" t="e">
        <f t="shared" ref="O13:O18" si="2">M13/N13</f>
        <v>#DIV/0!</v>
      </c>
    </row>
    <row r="14" spans="1:17" x14ac:dyDescent="0.2">
      <c r="A14" s="370" t="s">
        <v>154</v>
      </c>
      <c r="B14" s="259"/>
      <c r="C14" s="259"/>
      <c r="D14" s="259"/>
      <c r="E14" s="259"/>
      <c r="F14" s="371"/>
      <c r="G14" s="25"/>
      <c r="H14" s="25"/>
      <c r="I14" s="25"/>
      <c r="J14" s="25">
        <f t="shared" si="0"/>
        <v>0</v>
      </c>
      <c r="K14" s="25"/>
      <c r="L14" s="25"/>
      <c r="M14" s="25">
        <f t="shared" si="1"/>
        <v>0</v>
      </c>
      <c r="N14" s="25"/>
      <c r="O14" s="121" t="e">
        <f t="shared" si="2"/>
        <v>#DIV/0!</v>
      </c>
      <c r="Q14" s="2"/>
    </row>
    <row r="15" spans="1:17" x14ac:dyDescent="0.2">
      <c r="A15" s="370" t="s">
        <v>155</v>
      </c>
      <c r="B15" s="259"/>
      <c r="C15" s="259"/>
      <c r="D15" s="259"/>
      <c r="E15" s="259"/>
      <c r="F15" s="371"/>
      <c r="G15" s="25"/>
      <c r="H15" s="25"/>
      <c r="I15" s="25"/>
      <c r="J15" s="25">
        <f t="shared" si="0"/>
        <v>0</v>
      </c>
      <c r="K15" s="25"/>
      <c r="L15" s="25"/>
      <c r="M15" s="25">
        <f t="shared" si="1"/>
        <v>0</v>
      </c>
      <c r="N15" s="25"/>
      <c r="O15" s="121" t="e">
        <f t="shared" si="2"/>
        <v>#DIV/0!</v>
      </c>
    </row>
    <row r="16" spans="1:17" x14ac:dyDescent="0.2">
      <c r="A16" s="370" t="s">
        <v>156</v>
      </c>
      <c r="B16" s="259"/>
      <c r="C16" s="259"/>
      <c r="D16" s="259"/>
      <c r="E16" s="259"/>
      <c r="F16" s="371"/>
      <c r="G16" s="25"/>
      <c r="H16" s="25"/>
      <c r="I16" s="25"/>
      <c r="J16" s="25">
        <f>G16+H16-I16</f>
        <v>0</v>
      </c>
      <c r="K16" s="25"/>
      <c r="L16" s="25"/>
      <c r="M16" s="25">
        <f t="shared" si="1"/>
        <v>0</v>
      </c>
      <c r="N16" s="25"/>
      <c r="O16" s="121" t="e">
        <f t="shared" si="2"/>
        <v>#DIV/0!</v>
      </c>
    </row>
    <row r="17" spans="1:15" x14ac:dyDescent="0.2">
      <c r="A17" s="370" t="s">
        <v>157</v>
      </c>
      <c r="B17" s="259"/>
      <c r="C17" s="259"/>
      <c r="D17" s="259"/>
      <c r="E17" s="259"/>
      <c r="F17" s="371"/>
      <c r="G17" s="25"/>
      <c r="H17" s="25"/>
      <c r="I17" s="25"/>
      <c r="J17" s="25">
        <f>G17+H17-I17</f>
        <v>0</v>
      </c>
      <c r="K17" s="25"/>
      <c r="L17" s="25"/>
      <c r="M17" s="25">
        <f>J17+K17-L17</f>
        <v>0</v>
      </c>
      <c r="N17" s="25"/>
      <c r="O17" s="121" t="e">
        <f t="shared" si="2"/>
        <v>#DIV/0!</v>
      </c>
    </row>
    <row r="18" spans="1:15" ht="13.5" thickBot="1" x14ac:dyDescent="0.25">
      <c r="A18" s="409" t="s">
        <v>158</v>
      </c>
      <c r="B18" s="410"/>
      <c r="C18" s="410"/>
      <c r="D18" s="410"/>
      <c r="E18" s="410"/>
      <c r="F18" s="411"/>
      <c r="G18" s="30"/>
      <c r="H18" s="30"/>
      <c r="I18" s="30"/>
      <c r="J18" s="30">
        <f t="shared" si="0"/>
        <v>0</v>
      </c>
      <c r="K18" s="25"/>
      <c r="L18" s="30"/>
      <c r="M18" s="30">
        <f t="shared" si="1"/>
        <v>0</v>
      </c>
      <c r="N18" s="30"/>
      <c r="O18" s="121" t="e">
        <f t="shared" si="2"/>
        <v>#DIV/0!</v>
      </c>
    </row>
    <row r="19" spans="1:15" ht="13.5" thickTop="1" x14ac:dyDescent="0.2">
      <c r="A19" s="435" t="s">
        <v>159</v>
      </c>
      <c r="B19" s="413"/>
      <c r="C19" s="413"/>
      <c r="D19" s="413"/>
      <c r="E19" s="413"/>
      <c r="F19" s="414"/>
      <c r="G19" s="407">
        <f>SUM(G11:G18)</f>
        <v>0</v>
      </c>
      <c r="H19" s="407">
        <f t="shared" ref="H19:M19" si="3">SUM(H11:H18)</f>
        <v>0</v>
      </c>
      <c r="I19" s="407">
        <f t="shared" si="3"/>
        <v>0</v>
      </c>
      <c r="J19" s="407">
        <f t="shared" si="3"/>
        <v>0</v>
      </c>
      <c r="K19" s="407">
        <f t="shared" si="3"/>
        <v>0</v>
      </c>
      <c r="L19" s="407">
        <f t="shared" si="3"/>
        <v>0</v>
      </c>
      <c r="M19" s="407">
        <f t="shared" si="3"/>
        <v>0</v>
      </c>
      <c r="N19" s="407">
        <f>SUM(N12:N18)</f>
        <v>0</v>
      </c>
      <c r="O19" s="528" t="e">
        <f>M19/N20</f>
        <v>#DIV/0!</v>
      </c>
    </row>
    <row r="20" spans="1:15" ht="13.5" thickBot="1" x14ac:dyDescent="0.25">
      <c r="A20" s="415"/>
      <c r="B20" s="416"/>
      <c r="C20" s="416"/>
      <c r="D20" s="416"/>
      <c r="E20" s="416"/>
      <c r="F20" s="417"/>
      <c r="G20" s="408"/>
      <c r="H20" s="408"/>
      <c r="I20" s="408"/>
      <c r="J20" s="408"/>
      <c r="K20" s="408"/>
      <c r="L20" s="408"/>
      <c r="M20" s="408"/>
      <c r="N20" s="408"/>
      <c r="O20" s="529"/>
    </row>
    <row r="21" spans="1:15" ht="13.5" thickTop="1" x14ac:dyDescent="0.2">
      <c r="K21" s="80" t="s">
        <v>233</v>
      </c>
      <c r="M21" s="80" t="s">
        <v>234</v>
      </c>
      <c r="N21" s="80" t="s">
        <v>387</v>
      </c>
    </row>
    <row r="22" spans="1:15" ht="13.5" thickBot="1" x14ac:dyDescent="0.25"/>
    <row r="23" spans="1:15" ht="13.5" thickTop="1" x14ac:dyDescent="0.2">
      <c r="A23" s="138" t="s">
        <v>178</v>
      </c>
      <c r="B23" s="139"/>
      <c r="C23" s="139"/>
      <c r="D23" s="139"/>
      <c r="E23" s="139"/>
      <c r="F23" s="139"/>
      <c r="G23" s="139"/>
      <c r="H23" s="139"/>
      <c r="I23" s="139"/>
      <c r="J23" s="139"/>
      <c r="K23" s="139"/>
      <c r="L23" s="139"/>
      <c r="M23" s="139"/>
      <c r="N23" s="140"/>
    </row>
    <row r="24" spans="1:15" ht="13.5" thickBot="1" x14ac:dyDescent="0.25">
      <c r="A24" s="141"/>
      <c r="B24" s="142"/>
      <c r="C24" s="142"/>
      <c r="D24" s="142"/>
      <c r="E24" s="142"/>
      <c r="F24" s="142"/>
      <c r="G24" s="142"/>
      <c r="H24" s="142"/>
      <c r="I24" s="142"/>
      <c r="J24" s="142"/>
      <c r="K24" s="142"/>
      <c r="L24" s="142"/>
      <c r="M24" s="142"/>
      <c r="N24" s="143"/>
    </row>
    <row r="25" spans="1:15" ht="14.25" thickTop="1" thickBot="1" x14ac:dyDescent="0.25">
      <c r="A25" s="491" t="s">
        <v>160</v>
      </c>
      <c r="B25" s="519"/>
      <c r="C25" s="519"/>
      <c r="D25" s="519"/>
      <c r="E25" s="519"/>
      <c r="F25" s="520"/>
      <c r="G25" s="527" t="s">
        <v>170</v>
      </c>
      <c r="H25" s="527"/>
      <c r="I25" s="527"/>
      <c r="J25" s="527"/>
      <c r="K25" s="516" t="s">
        <v>183</v>
      </c>
      <c r="L25" s="516" t="s">
        <v>184</v>
      </c>
      <c r="M25" s="516" t="s">
        <v>304</v>
      </c>
      <c r="N25" s="516" t="s">
        <v>305</v>
      </c>
    </row>
    <row r="26" spans="1:15" ht="13.5" thickTop="1" x14ac:dyDescent="0.2">
      <c r="A26" s="521"/>
      <c r="B26" s="522"/>
      <c r="C26" s="522"/>
      <c r="D26" s="522"/>
      <c r="E26" s="522"/>
      <c r="F26" s="523"/>
      <c r="G26" s="516" t="s">
        <v>179</v>
      </c>
      <c r="H26" s="516" t="s">
        <v>180</v>
      </c>
      <c r="I26" s="516" t="s">
        <v>181</v>
      </c>
      <c r="J26" s="516" t="s">
        <v>182</v>
      </c>
      <c r="K26" s="517"/>
      <c r="L26" s="517"/>
      <c r="M26" s="517"/>
      <c r="N26" s="517"/>
    </row>
    <row r="27" spans="1:15" x14ac:dyDescent="0.2">
      <c r="A27" s="521"/>
      <c r="B27" s="522"/>
      <c r="C27" s="522"/>
      <c r="D27" s="522"/>
      <c r="E27" s="522"/>
      <c r="F27" s="523"/>
      <c r="G27" s="517"/>
      <c r="H27" s="517"/>
      <c r="I27" s="517"/>
      <c r="J27" s="517"/>
      <c r="K27" s="517"/>
      <c r="L27" s="517"/>
      <c r="M27" s="517"/>
      <c r="N27" s="517"/>
    </row>
    <row r="28" spans="1:15" ht="13.5" thickBot="1" x14ac:dyDescent="0.25">
      <c r="A28" s="524"/>
      <c r="B28" s="525"/>
      <c r="C28" s="525"/>
      <c r="D28" s="525"/>
      <c r="E28" s="525"/>
      <c r="F28" s="526"/>
      <c r="G28" s="518"/>
      <c r="H28" s="518"/>
      <c r="I28" s="518"/>
      <c r="J28" s="518"/>
      <c r="K28" s="518"/>
      <c r="L28" s="518"/>
      <c r="M28" s="518"/>
      <c r="N28" s="518"/>
    </row>
    <row r="29" spans="1:15" ht="13.5" thickTop="1" x14ac:dyDescent="0.2">
      <c r="A29" s="470"/>
      <c r="B29" s="471"/>
      <c r="C29" s="471"/>
      <c r="D29" s="471"/>
      <c r="E29" s="471"/>
      <c r="F29" s="472"/>
      <c r="G29" s="33"/>
      <c r="H29" s="33"/>
      <c r="I29" s="33"/>
      <c r="J29" s="33"/>
      <c r="K29" s="33"/>
      <c r="L29" s="33"/>
      <c r="M29" s="33"/>
      <c r="N29" s="34"/>
    </row>
    <row r="30" spans="1:15" x14ac:dyDescent="0.2">
      <c r="A30" s="370" t="s">
        <v>152</v>
      </c>
      <c r="B30" s="259"/>
      <c r="C30" s="259"/>
      <c r="D30" s="259"/>
      <c r="E30" s="259"/>
      <c r="F30" s="371"/>
      <c r="G30" s="35"/>
      <c r="H30" s="35"/>
      <c r="I30" s="35"/>
      <c r="J30" s="35">
        <f>G30+H30-I30</f>
        <v>0</v>
      </c>
      <c r="K30" s="35"/>
      <c r="L30" s="35"/>
      <c r="M30" s="35">
        <f>J30+K30-L30</f>
        <v>0</v>
      </c>
      <c r="N30" s="122" t="e">
        <f>M30/N12</f>
        <v>#DIV/0!</v>
      </c>
    </row>
    <row r="31" spans="1:15" x14ac:dyDescent="0.2">
      <c r="A31" s="370" t="s">
        <v>153</v>
      </c>
      <c r="B31" s="259"/>
      <c r="C31" s="259"/>
      <c r="D31" s="259"/>
      <c r="E31" s="259"/>
      <c r="F31" s="371"/>
      <c r="G31" s="35"/>
      <c r="H31" s="35"/>
      <c r="I31" s="35"/>
      <c r="J31" s="35">
        <f t="shared" ref="J31:J36" si="4">G31+H31-I31</f>
        <v>0</v>
      </c>
      <c r="K31" s="35"/>
      <c r="L31" s="35"/>
      <c r="M31" s="35">
        <f t="shared" ref="M31:M36" si="5">J31+K31-L31</f>
        <v>0</v>
      </c>
      <c r="N31" s="122" t="e">
        <f t="shared" ref="N31:N36" si="6">M31/N13</f>
        <v>#DIV/0!</v>
      </c>
    </row>
    <row r="32" spans="1:15" x14ac:dyDescent="0.2">
      <c r="A32" s="370" t="s">
        <v>154</v>
      </c>
      <c r="B32" s="259"/>
      <c r="C32" s="259"/>
      <c r="D32" s="259"/>
      <c r="E32" s="259"/>
      <c r="F32" s="371"/>
      <c r="G32" s="35"/>
      <c r="H32" s="35"/>
      <c r="I32" s="35"/>
      <c r="J32" s="35">
        <f t="shared" si="4"/>
        <v>0</v>
      </c>
      <c r="K32" s="127"/>
      <c r="L32" s="127"/>
      <c r="M32" s="35">
        <f t="shared" si="5"/>
        <v>0</v>
      </c>
      <c r="N32" s="122" t="e">
        <f t="shared" si="6"/>
        <v>#DIV/0!</v>
      </c>
    </row>
    <row r="33" spans="1:15" x14ac:dyDescent="0.2">
      <c r="A33" s="370" t="s">
        <v>155</v>
      </c>
      <c r="B33" s="259"/>
      <c r="C33" s="259"/>
      <c r="D33" s="259"/>
      <c r="E33" s="259"/>
      <c r="F33" s="371"/>
      <c r="G33" s="35"/>
      <c r="H33" s="35"/>
      <c r="I33" s="35"/>
      <c r="J33" s="35">
        <f t="shared" si="4"/>
        <v>0</v>
      </c>
      <c r="K33" s="35"/>
      <c r="L33" s="35"/>
      <c r="M33" s="35">
        <f t="shared" si="5"/>
        <v>0</v>
      </c>
      <c r="N33" s="122" t="e">
        <f t="shared" si="6"/>
        <v>#DIV/0!</v>
      </c>
    </row>
    <row r="34" spans="1:15" x14ac:dyDescent="0.2">
      <c r="A34" s="370" t="s">
        <v>156</v>
      </c>
      <c r="B34" s="259"/>
      <c r="C34" s="259"/>
      <c r="D34" s="259"/>
      <c r="E34" s="259"/>
      <c r="F34" s="371"/>
      <c r="G34" s="35"/>
      <c r="H34" s="35"/>
      <c r="I34" s="35"/>
      <c r="J34" s="35">
        <f>G34+H34-I34</f>
        <v>0</v>
      </c>
      <c r="K34" s="35"/>
      <c r="L34" s="35"/>
      <c r="M34" s="35">
        <f t="shared" si="5"/>
        <v>0</v>
      </c>
      <c r="N34" s="122" t="e">
        <f t="shared" si="6"/>
        <v>#DIV/0!</v>
      </c>
    </row>
    <row r="35" spans="1:15" x14ac:dyDescent="0.2">
      <c r="A35" s="370" t="s">
        <v>157</v>
      </c>
      <c r="B35" s="259"/>
      <c r="C35" s="259"/>
      <c r="D35" s="259"/>
      <c r="E35" s="259"/>
      <c r="F35" s="371"/>
      <c r="G35" s="35"/>
      <c r="H35" s="35"/>
      <c r="I35" s="35"/>
      <c r="J35" s="35">
        <f t="shared" si="4"/>
        <v>0</v>
      </c>
      <c r="K35" s="35"/>
      <c r="L35" s="35"/>
      <c r="M35" s="35">
        <f>J35+K35-L35</f>
        <v>0</v>
      </c>
      <c r="N35" s="122" t="e">
        <f t="shared" si="6"/>
        <v>#DIV/0!</v>
      </c>
    </row>
    <row r="36" spans="1:15" ht="13.5" thickBot="1" x14ac:dyDescent="0.25">
      <c r="A36" s="409" t="s">
        <v>158</v>
      </c>
      <c r="B36" s="410"/>
      <c r="C36" s="410"/>
      <c r="D36" s="410"/>
      <c r="E36" s="410"/>
      <c r="F36" s="411"/>
      <c r="G36" s="36"/>
      <c r="H36" s="36"/>
      <c r="I36" s="36"/>
      <c r="J36" s="36">
        <f t="shared" si="4"/>
        <v>0</v>
      </c>
      <c r="K36" s="36"/>
      <c r="L36" s="36"/>
      <c r="M36" s="36">
        <f t="shared" si="5"/>
        <v>0</v>
      </c>
      <c r="N36" s="122" t="e">
        <f t="shared" si="6"/>
        <v>#DIV/0!</v>
      </c>
    </row>
    <row r="37" spans="1:15" ht="13.5" thickTop="1" x14ac:dyDescent="0.2">
      <c r="A37" s="435" t="s">
        <v>159</v>
      </c>
      <c r="B37" s="413"/>
      <c r="C37" s="413"/>
      <c r="D37" s="413"/>
      <c r="E37" s="413"/>
      <c r="F37" s="414"/>
      <c r="G37" s="479">
        <f>SUM(G29:G36)</f>
        <v>0</v>
      </c>
      <c r="H37" s="479">
        <f>SUM(H29:H36)</f>
        <v>0</v>
      </c>
      <c r="I37" s="479">
        <f>SUM(I29:I36)</f>
        <v>0</v>
      </c>
      <c r="J37" s="479">
        <f>G37+H37-I37</f>
        <v>0</v>
      </c>
      <c r="K37" s="479">
        <f>SUM(K29:K36)</f>
        <v>0</v>
      </c>
      <c r="L37" s="479">
        <f>SUM(L29:L36)</f>
        <v>0</v>
      </c>
      <c r="M37" s="479">
        <f>J37+K37-L37</f>
        <v>0</v>
      </c>
      <c r="N37" s="530" t="e">
        <f>M37/N19</f>
        <v>#DIV/0!</v>
      </c>
    </row>
    <row r="38" spans="1:15" ht="13.5" thickBot="1" x14ac:dyDescent="0.25">
      <c r="A38" s="415"/>
      <c r="B38" s="416"/>
      <c r="C38" s="416"/>
      <c r="D38" s="416"/>
      <c r="E38" s="416"/>
      <c r="F38" s="417"/>
      <c r="G38" s="480"/>
      <c r="H38" s="480"/>
      <c r="I38" s="480"/>
      <c r="J38" s="480"/>
      <c r="K38" s="480"/>
      <c r="L38" s="480"/>
      <c r="M38" s="480"/>
      <c r="N38" s="531"/>
    </row>
    <row r="39" spans="1:15" ht="13.5" thickTop="1" x14ac:dyDescent="0.2">
      <c r="K39" s="80" t="s">
        <v>235</v>
      </c>
      <c r="M39" s="80" t="s">
        <v>236</v>
      </c>
      <c r="N39" s="80"/>
    </row>
    <row r="41" spans="1:15" x14ac:dyDescent="0.2">
      <c r="O41" s="3"/>
    </row>
  </sheetData>
  <customSheetViews>
    <customSheetView guid="{E97D1411-9A8A-4327-B170-757D913D236A}" fitToPage="1" showRuler="0">
      <selection activeCell="A2" sqref="A2:F2"/>
      <pageMargins left="0.75" right="0.75" top="1" bottom="1" header="0.5" footer="0.5"/>
      <pageSetup paperSize="5" scale="95" orientation="landscape" r:id="rId1"/>
      <headerFooter alignWithMargins="0"/>
    </customSheetView>
  </customSheetViews>
  <mergeCells count="60">
    <mergeCell ref="A18:F18"/>
    <mergeCell ref="O7:O10"/>
    <mergeCell ref="J8:J10"/>
    <mergeCell ref="A1:D1"/>
    <mergeCell ref="E1:F1"/>
    <mergeCell ref="A2:O2"/>
    <mergeCell ref="K7:K10"/>
    <mergeCell ref="A3:O4"/>
    <mergeCell ref="A5:O6"/>
    <mergeCell ref="A7:F10"/>
    <mergeCell ref="L7:L10"/>
    <mergeCell ref="M7:M10"/>
    <mergeCell ref="G7:J7"/>
    <mergeCell ref="G8:G10"/>
    <mergeCell ref="H8:H10"/>
    <mergeCell ref="A14:F14"/>
    <mergeCell ref="A15:F15"/>
    <mergeCell ref="A16:F16"/>
    <mergeCell ref="A17:F17"/>
    <mergeCell ref="A11:F11"/>
    <mergeCell ref="A12:F12"/>
    <mergeCell ref="I8:I10"/>
    <mergeCell ref="A13:F13"/>
    <mergeCell ref="O19:O20"/>
    <mergeCell ref="G37:G38"/>
    <mergeCell ref="H37:H38"/>
    <mergeCell ref="I37:I38"/>
    <mergeCell ref="K19:K20"/>
    <mergeCell ref="L37:L38"/>
    <mergeCell ref="M37:M38"/>
    <mergeCell ref="N37:N38"/>
    <mergeCell ref="G19:G20"/>
    <mergeCell ref="M19:M20"/>
    <mergeCell ref="I19:I20"/>
    <mergeCell ref="J19:J20"/>
    <mergeCell ref="A19:F20"/>
    <mergeCell ref="L19:L20"/>
    <mergeCell ref="H19:H20"/>
    <mergeCell ref="N25:N28"/>
    <mergeCell ref="K25:K28"/>
    <mergeCell ref="L25:L28"/>
    <mergeCell ref="A25:F28"/>
    <mergeCell ref="G25:J25"/>
    <mergeCell ref="G26:G28"/>
    <mergeCell ref="H26:H28"/>
    <mergeCell ref="I26:I28"/>
    <mergeCell ref="J26:J28"/>
    <mergeCell ref="M25:M28"/>
    <mergeCell ref="N19:N20"/>
    <mergeCell ref="A29:F29"/>
    <mergeCell ref="A30:F30"/>
    <mergeCell ref="A31:F31"/>
    <mergeCell ref="A32:F32"/>
    <mergeCell ref="K37:K38"/>
    <mergeCell ref="J37:J38"/>
    <mergeCell ref="A37:F38"/>
    <mergeCell ref="A33:F33"/>
    <mergeCell ref="A34:F34"/>
    <mergeCell ref="A35:F35"/>
    <mergeCell ref="A36:F36"/>
  </mergeCells>
  <phoneticPr fontId="0" type="noConversion"/>
  <pageMargins left="0.75" right="0.75" top="1" bottom="1" header="0.5" footer="0.5"/>
  <pageSetup paperSize="5" scale="84" orientation="landscape" r:id="rId2"/>
  <headerFooter alignWithMargins="0">
    <oddHeader xml:space="preserve">&amp;C&amp;"Arial,Bold"Confidential&amp;"Arial,Regular"
</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Q46"/>
  <sheetViews>
    <sheetView showGridLines="0" showRowColHeaders="0" view="pageBreakPreview" zoomScale="60" zoomScaleNormal="100" workbookViewId="0">
      <selection activeCell="O24" sqref="O24"/>
    </sheetView>
  </sheetViews>
  <sheetFormatPr defaultRowHeight="12.75" x14ac:dyDescent="0.2"/>
  <cols>
    <col min="1" max="1" width="36.7109375" customWidth="1"/>
    <col min="2" max="2" width="21.28515625" customWidth="1"/>
    <col min="3" max="3" width="18.28515625" customWidth="1"/>
    <col min="4" max="4" width="14.7109375" customWidth="1"/>
    <col min="5" max="5" width="15" customWidth="1"/>
    <col min="6" max="6" width="17" customWidth="1"/>
    <col min="7" max="7" width="19.28515625" customWidth="1"/>
    <col min="8" max="9" width="13" customWidth="1"/>
  </cols>
  <sheetData>
    <row r="1" spans="1:17" x14ac:dyDescent="0.2">
      <c r="A1" s="255" t="str">
        <f>'2.Balance Sheet'!A1</f>
        <v>ANNUAL STATEMENT FOR THE PERIOD ENDED:</v>
      </c>
      <c r="B1" s="148"/>
      <c r="C1" s="26" t="str">
        <f>'Title Page'!A5</f>
        <v>December 31, 2025</v>
      </c>
      <c r="F1" s="26"/>
      <c r="H1" s="17" t="s">
        <v>407</v>
      </c>
      <c r="Q1" s="16"/>
    </row>
    <row r="2" spans="1:17" ht="13.5" thickBot="1" x14ac:dyDescent="0.25">
      <c r="A2" s="508">
        <f>'2.Balance Sheet'!A2</f>
        <v>0</v>
      </c>
      <c r="B2" s="508"/>
      <c r="C2" s="508"/>
      <c r="D2" s="508"/>
      <c r="E2" s="508"/>
      <c r="F2" s="508"/>
      <c r="G2" s="508"/>
      <c r="H2" s="508"/>
      <c r="I2" s="27"/>
      <c r="J2" s="27"/>
      <c r="K2" s="27"/>
    </row>
    <row r="3" spans="1:17" ht="13.5" thickTop="1" x14ac:dyDescent="0.2">
      <c r="A3" s="485" t="s">
        <v>191</v>
      </c>
      <c r="B3" s="511"/>
      <c r="C3" s="511"/>
      <c r="D3" s="511"/>
      <c r="E3" s="511"/>
      <c r="F3" s="511"/>
      <c r="G3" s="511"/>
      <c r="H3" s="512"/>
      <c r="I3" s="27"/>
      <c r="J3" s="27"/>
      <c r="K3" s="27"/>
    </row>
    <row r="4" spans="1:17" ht="13.5" thickBot="1" x14ac:dyDescent="0.25">
      <c r="A4" s="513"/>
      <c r="B4" s="514"/>
      <c r="C4" s="514"/>
      <c r="D4" s="514"/>
      <c r="E4" s="514"/>
      <c r="F4" s="514"/>
      <c r="G4" s="514"/>
      <c r="H4" s="515"/>
    </row>
    <row r="5" spans="1:17" ht="25.5" customHeight="1" thickTop="1" x14ac:dyDescent="0.2">
      <c r="A5" s="532" t="s">
        <v>367</v>
      </c>
      <c r="B5" s="532" t="s">
        <v>192</v>
      </c>
      <c r="C5" s="534" t="s">
        <v>64</v>
      </c>
      <c r="D5" s="532" t="s">
        <v>193</v>
      </c>
      <c r="E5" s="534" t="s">
        <v>47</v>
      </c>
      <c r="F5" s="534" t="s">
        <v>46</v>
      </c>
      <c r="G5" s="532" t="s">
        <v>194</v>
      </c>
      <c r="H5" s="532" t="s">
        <v>195</v>
      </c>
    </row>
    <row r="6" spans="1:17" ht="15" customHeight="1" thickBot="1" x14ac:dyDescent="0.25">
      <c r="A6" s="533"/>
      <c r="B6" s="533"/>
      <c r="C6" s="533"/>
      <c r="D6" s="533"/>
      <c r="E6" s="533"/>
      <c r="F6" s="533"/>
      <c r="G6" s="533"/>
      <c r="H6" s="533"/>
    </row>
    <row r="7" spans="1:17" ht="13.5" thickTop="1" x14ac:dyDescent="0.2">
      <c r="A7" s="117" t="s">
        <v>348</v>
      </c>
      <c r="B7" s="37"/>
      <c r="C7" s="37"/>
      <c r="D7" s="37"/>
      <c r="E7" s="38"/>
      <c r="F7" s="38"/>
      <c r="G7" s="37"/>
      <c r="H7" s="37"/>
    </row>
    <row r="8" spans="1:17" x14ac:dyDescent="0.2">
      <c r="A8" s="39"/>
      <c r="B8" s="39"/>
      <c r="C8" s="39"/>
      <c r="D8" s="40"/>
      <c r="E8" s="41"/>
      <c r="F8" s="41"/>
      <c r="G8" s="40"/>
      <c r="H8" s="39"/>
    </row>
    <row r="9" spans="1:17" x14ac:dyDescent="0.2">
      <c r="A9" s="128"/>
      <c r="B9" s="39"/>
      <c r="C9" s="39"/>
      <c r="D9" s="39"/>
      <c r="E9" s="41"/>
      <c r="F9" s="41"/>
      <c r="G9" s="39"/>
      <c r="H9" s="39"/>
    </row>
    <row r="10" spans="1:17" x14ac:dyDescent="0.2">
      <c r="A10" s="39"/>
      <c r="B10" s="39"/>
      <c r="C10" s="39"/>
      <c r="D10" s="39"/>
      <c r="E10" s="41"/>
      <c r="F10" s="41"/>
      <c r="G10" s="39"/>
      <c r="H10" s="39"/>
    </row>
    <row r="11" spans="1:17" x14ac:dyDescent="0.2">
      <c r="A11" s="39"/>
      <c r="B11" s="39"/>
      <c r="C11" s="39"/>
      <c r="D11" s="39"/>
      <c r="E11" s="41"/>
      <c r="F11" s="41"/>
      <c r="G11" s="39"/>
      <c r="H11" s="39"/>
    </row>
    <row r="12" spans="1:17" x14ac:dyDescent="0.2">
      <c r="A12" s="39"/>
      <c r="B12" s="39"/>
      <c r="C12" s="39"/>
      <c r="D12" s="39"/>
      <c r="E12" s="41"/>
      <c r="F12" s="41"/>
      <c r="G12" s="39"/>
      <c r="H12" s="39"/>
    </row>
    <row r="13" spans="1:17" x14ac:dyDescent="0.2">
      <c r="A13" s="39"/>
      <c r="B13" s="39"/>
      <c r="C13" s="39"/>
      <c r="D13" s="39"/>
      <c r="E13" s="41"/>
      <c r="F13" s="41"/>
      <c r="G13" s="39"/>
      <c r="H13" s="39"/>
    </row>
    <row r="14" spans="1:17" x14ac:dyDescent="0.2">
      <c r="A14" s="134" t="s">
        <v>347</v>
      </c>
      <c r="B14" s="39"/>
      <c r="C14" s="39"/>
      <c r="D14" s="39"/>
      <c r="E14" s="41"/>
      <c r="F14" s="132">
        <f>SUM(F8:F13)</f>
        <v>0</v>
      </c>
      <c r="G14" s="39"/>
      <c r="H14" s="39"/>
    </row>
    <row r="15" spans="1:17" x14ac:dyDescent="0.2">
      <c r="A15" s="129"/>
      <c r="B15" s="39"/>
      <c r="C15" s="39"/>
      <c r="D15" s="39"/>
      <c r="E15" s="41"/>
      <c r="F15" s="41"/>
      <c r="G15" s="39"/>
      <c r="H15" s="39"/>
    </row>
    <row r="16" spans="1:17" x14ac:dyDescent="0.2">
      <c r="A16" s="118" t="s">
        <v>349</v>
      </c>
      <c r="B16" s="39"/>
      <c r="C16" s="39"/>
      <c r="D16" s="39"/>
      <c r="E16" s="41"/>
      <c r="F16" s="41"/>
      <c r="G16" s="39"/>
      <c r="H16" s="39"/>
    </row>
    <row r="17" spans="1:8" x14ac:dyDescent="0.2">
      <c r="A17" s="118"/>
      <c r="B17" s="39"/>
      <c r="C17" s="39"/>
      <c r="D17" s="39"/>
      <c r="E17" s="41"/>
      <c r="F17" s="41"/>
      <c r="G17" s="39"/>
      <c r="H17" s="39"/>
    </row>
    <row r="18" spans="1:8" x14ac:dyDescent="0.2">
      <c r="A18" s="128"/>
      <c r="B18" s="39"/>
      <c r="C18" s="39"/>
      <c r="D18" s="39"/>
      <c r="E18" s="41"/>
      <c r="F18" s="41"/>
      <c r="G18" s="39"/>
      <c r="H18" s="39"/>
    </row>
    <row r="19" spans="1:8" x14ac:dyDescent="0.2">
      <c r="A19" s="118"/>
      <c r="B19" s="39"/>
      <c r="C19" s="39"/>
      <c r="D19" s="39"/>
      <c r="E19" s="41"/>
      <c r="F19" s="41"/>
      <c r="G19" s="39"/>
      <c r="H19" s="39"/>
    </row>
    <row r="20" spans="1:8" x14ac:dyDescent="0.2">
      <c r="A20" s="118"/>
      <c r="B20" s="39"/>
      <c r="C20" s="39"/>
      <c r="D20" s="39"/>
      <c r="E20" s="41"/>
      <c r="F20" s="41"/>
      <c r="G20" s="39"/>
      <c r="H20" s="39"/>
    </row>
    <row r="21" spans="1:8" x14ac:dyDescent="0.2">
      <c r="A21" s="118"/>
      <c r="B21" s="39"/>
      <c r="C21" s="39"/>
      <c r="D21" s="39"/>
      <c r="E21" s="41"/>
      <c r="F21" s="41"/>
      <c r="G21" s="39"/>
      <c r="H21" s="39"/>
    </row>
    <row r="22" spans="1:8" x14ac:dyDescent="0.2">
      <c r="A22" s="134" t="s">
        <v>351</v>
      </c>
      <c r="B22" s="39"/>
      <c r="C22" s="39"/>
      <c r="D22" s="39"/>
      <c r="E22" s="41"/>
      <c r="F22" s="132">
        <f>SUM(F17:F21)</f>
        <v>0</v>
      </c>
      <c r="G22" s="39"/>
      <c r="H22" s="39"/>
    </row>
    <row r="23" spans="1:8" x14ac:dyDescent="0.2">
      <c r="A23" s="129"/>
      <c r="B23" s="39"/>
      <c r="C23" s="39"/>
      <c r="D23" s="39"/>
      <c r="E23" s="41"/>
      <c r="F23" s="41"/>
      <c r="G23" s="39"/>
      <c r="H23" s="39"/>
    </row>
    <row r="24" spans="1:8" x14ac:dyDescent="0.2">
      <c r="A24" s="118" t="s">
        <v>364</v>
      </c>
      <c r="B24" s="39"/>
      <c r="C24" s="39"/>
      <c r="D24" s="39"/>
      <c r="E24" s="41"/>
      <c r="F24" s="41"/>
      <c r="G24" s="39"/>
      <c r="H24" s="39"/>
    </row>
    <row r="25" spans="1:8" x14ac:dyDescent="0.2">
      <c r="A25" s="39"/>
      <c r="B25" s="39"/>
      <c r="C25" s="39"/>
      <c r="D25" s="39"/>
      <c r="E25" s="41"/>
      <c r="F25" s="41"/>
      <c r="G25" s="39"/>
      <c r="H25" s="39"/>
    </row>
    <row r="26" spans="1:8" x14ac:dyDescent="0.2">
      <c r="A26" s="39"/>
      <c r="B26" s="39"/>
      <c r="C26" s="39"/>
      <c r="D26" s="39"/>
      <c r="E26" s="41"/>
      <c r="F26" s="41"/>
      <c r="G26" s="39"/>
      <c r="H26" s="39"/>
    </row>
    <row r="27" spans="1:8" x14ac:dyDescent="0.2">
      <c r="A27" s="134" t="s">
        <v>363</v>
      </c>
      <c r="B27" s="39"/>
      <c r="C27" s="39"/>
      <c r="D27" s="39"/>
      <c r="E27" s="41"/>
      <c r="F27" s="132">
        <f>SUM(F25:F26)</f>
        <v>0</v>
      </c>
      <c r="G27" s="39"/>
      <c r="H27" s="39"/>
    </row>
    <row r="28" spans="1:8" x14ac:dyDescent="0.2">
      <c r="A28" s="39"/>
      <c r="B28" s="39"/>
      <c r="C28" s="39"/>
      <c r="D28" s="39"/>
      <c r="E28" s="41"/>
      <c r="F28" s="41"/>
      <c r="G28" s="39"/>
      <c r="H28" s="39"/>
    </row>
    <row r="29" spans="1:8" x14ac:dyDescent="0.2">
      <c r="A29" s="118" t="s">
        <v>365</v>
      </c>
      <c r="B29" s="39"/>
      <c r="C29" s="39"/>
      <c r="D29" s="39"/>
      <c r="E29" s="41"/>
      <c r="F29" s="41"/>
      <c r="G29" s="39"/>
      <c r="H29" s="39"/>
    </row>
    <row r="30" spans="1:8" x14ac:dyDescent="0.2">
      <c r="A30" s="39"/>
      <c r="B30" s="39"/>
      <c r="C30" s="39"/>
      <c r="D30" s="39"/>
      <c r="E30" s="41"/>
      <c r="F30" s="41"/>
      <c r="G30" s="39"/>
      <c r="H30" s="39"/>
    </row>
    <row r="31" spans="1:8" x14ac:dyDescent="0.2">
      <c r="A31" s="39"/>
      <c r="B31" s="39"/>
      <c r="C31" s="39"/>
      <c r="D31" s="39"/>
      <c r="E31" s="41"/>
      <c r="F31" s="41"/>
      <c r="G31" s="39"/>
      <c r="H31" s="39"/>
    </row>
    <row r="32" spans="1:8" x14ac:dyDescent="0.2">
      <c r="A32" s="39"/>
      <c r="B32" s="39"/>
      <c r="C32" s="39"/>
      <c r="D32" s="39"/>
      <c r="E32" s="41"/>
      <c r="F32" s="41"/>
      <c r="G32" s="39"/>
      <c r="H32" s="39"/>
    </row>
    <row r="33" spans="1:8" x14ac:dyDescent="0.2">
      <c r="A33" s="134" t="s">
        <v>366</v>
      </c>
      <c r="B33" s="39"/>
      <c r="C33" s="39"/>
      <c r="D33" s="39"/>
      <c r="E33" s="41"/>
      <c r="F33" s="132">
        <f>SUM(F30:F32)</f>
        <v>0</v>
      </c>
      <c r="G33" s="39"/>
      <c r="H33" s="39"/>
    </row>
    <row r="34" spans="1:8" x14ac:dyDescent="0.2">
      <c r="A34" s="39"/>
      <c r="B34" s="39"/>
      <c r="C34" s="39"/>
      <c r="D34" s="39"/>
      <c r="E34" s="41"/>
      <c r="F34" s="41"/>
      <c r="G34" s="39"/>
      <c r="H34" s="39"/>
    </row>
    <row r="35" spans="1:8" x14ac:dyDescent="0.2">
      <c r="A35" s="39"/>
      <c r="B35" s="39"/>
      <c r="C35" s="39"/>
      <c r="D35" s="39"/>
      <c r="E35" s="41"/>
      <c r="F35" s="41"/>
      <c r="G35" s="39"/>
      <c r="H35" s="39"/>
    </row>
    <row r="36" spans="1:8" x14ac:dyDescent="0.2">
      <c r="A36" s="118" t="s">
        <v>361</v>
      </c>
      <c r="B36" s="39"/>
      <c r="C36" s="39"/>
      <c r="D36" s="39"/>
      <c r="E36" s="41"/>
      <c r="F36" s="132">
        <f>+F33+F27+F22+F14</f>
        <v>0</v>
      </c>
      <c r="G36" s="39"/>
      <c r="H36" s="39"/>
    </row>
    <row r="37" spans="1:8" x14ac:dyDescent="0.2">
      <c r="A37" s="133" t="s">
        <v>362</v>
      </c>
      <c r="B37" s="39"/>
      <c r="C37" s="39"/>
      <c r="D37" s="39"/>
      <c r="E37" s="41"/>
      <c r="F37" s="41"/>
      <c r="G37" s="39"/>
      <c r="H37" s="39"/>
    </row>
    <row r="38" spans="1:8" x14ac:dyDescent="0.2">
      <c r="A38" s="39"/>
      <c r="B38" s="39"/>
      <c r="C38" s="39"/>
      <c r="D38" s="39"/>
      <c r="E38" s="41"/>
      <c r="F38" s="41"/>
      <c r="G38" s="39"/>
      <c r="H38" s="39"/>
    </row>
    <row r="39" spans="1:8" x14ac:dyDescent="0.2">
      <c r="A39" s="39"/>
      <c r="B39" s="39"/>
      <c r="C39" s="39"/>
      <c r="D39" s="39"/>
      <c r="E39" s="41"/>
      <c r="F39" s="41"/>
      <c r="G39" s="39"/>
      <c r="H39" s="39"/>
    </row>
    <row r="40" spans="1:8" x14ac:dyDescent="0.2">
      <c r="A40" s="39"/>
      <c r="B40" s="39"/>
      <c r="C40" s="39"/>
      <c r="D40" s="39"/>
      <c r="E40" s="41"/>
      <c r="F40" s="41"/>
      <c r="G40" s="39"/>
      <c r="H40" s="39"/>
    </row>
    <row r="41" spans="1:8" ht="13.5" thickBot="1" x14ac:dyDescent="0.25">
      <c r="A41" s="42"/>
      <c r="B41" s="42"/>
      <c r="C41" s="42"/>
      <c r="D41" s="42"/>
      <c r="E41" s="43"/>
      <c r="F41" s="43"/>
      <c r="G41" s="42"/>
      <c r="H41" s="42"/>
    </row>
    <row r="42" spans="1:8" ht="13.5" thickTop="1" x14ac:dyDescent="0.2">
      <c r="E42" s="114"/>
    </row>
    <row r="43" spans="1:8" x14ac:dyDescent="0.2">
      <c r="A43" s="115" t="s">
        <v>320</v>
      </c>
      <c r="B43" s="115"/>
      <c r="C43" s="115"/>
      <c r="D43" s="115"/>
      <c r="E43" s="116"/>
      <c r="F43" s="116"/>
    </row>
    <row r="44" spans="1:8" x14ac:dyDescent="0.2">
      <c r="A44" s="116" t="s">
        <v>316</v>
      </c>
      <c r="B44" s="116"/>
      <c r="C44" s="116"/>
      <c r="D44" s="116"/>
      <c r="E44" s="116"/>
      <c r="F44" s="116"/>
    </row>
    <row r="46" spans="1:8" x14ac:dyDescent="0.2">
      <c r="A46" s="119" t="s">
        <v>368</v>
      </c>
    </row>
  </sheetData>
  <customSheetViews>
    <customSheetView guid="{E97D1411-9A8A-4327-B170-757D913D236A}" showRuler="0">
      <selection activeCell="H24" sqref="H24"/>
      <pageMargins left="0.75" right="0.75" top="1" bottom="1" header="0.5" footer="0.5"/>
      <pageSetup paperSize="5" orientation="landscape" r:id="rId1"/>
      <headerFooter alignWithMargins="0"/>
    </customSheetView>
  </customSheetViews>
  <mergeCells count="11">
    <mergeCell ref="H5:H6"/>
    <mergeCell ref="A1:B1"/>
    <mergeCell ref="A2:H2"/>
    <mergeCell ref="A3:H4"/>
    <mergeCell ref="E5:E6"/>
    <mergeCell ref="F5:F6"/>
    <mergeCell ref="G5:G6"/>
    <mergeCell ref="A5:A6"/>
    <mergeCell ref="B5:B6"/>
    <mergeCell ref="C5:C6"/>
    <mergeCell ref="D5:D6"/>
  </mergeCells>
  <phoneticPr fontId="6" type="noConversion"/>
  <pageMargins left="0.75" right="0.75" top="1" bottom="1" header="0.5" footer="0.5"/>
  <pageSetup paperSize="5" scale="76" orientation="landscape" r:id="rId2"/>
  <headerFooter alignWithMargins="0">
    <oddHeader xml:space="preserve">&amp;C&amp;"Arial,Bold"Confidential&amp;"Arial,Regular"
</oddHeader>
  </headerFooter>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indexed="23"/>
  </sheetPr>
  <dimension ref="A1:J3"/>
  <sheetViews>
    <sheetView workbookViewId="0">
      <selection activeCell="N21" sqref="N21"/>
    </sheetView>
  </sheetViews>
  <sheetFormatPr defaultRowHeight="12.75" x14ac:dyDescent="0.2"/>
  <sheetData>
    <row r="1" spans="1:10" x14ac:dyDescent="0.2">
      <c r="A1" s="148" t="s">
        <v>66</v>
      </c>
      <c r="B1" s="148"/>
      <c r="C1" s="148"/>
      <c r="D1" s="148"/>
      <c r="E1" s="148"/>
      <c r="F1" s="148"/>
      <c r="G1" s="148"/>
      <c r="H1" s="148"/>
      <c r="I1" s="148"/>
      <c r="J1" s="148"/>
    </row>
    <row r="3" spans="1:10" x14ac:dyDescent="0.2">
      <c r="A3" s="14" t="s">
        <v>65</v>
      </c>
      <c r="B3" s="14"/>
      <c r="C3" s="14"/>
    </row>
  </sheetData>
  <sheetProtection password="CDE4" sheet="1" objects="1" scenarios="1"/>
  <customSheetViews>
    <customSheetView guid="{E97D1411-9A8A-4327-B170-757D913D236A}" showRuler="0">
      <selection activeCell="J21" sqref="J21"/>
      <pageMargins left="0.75" right="0.75" top="1" bottom="1" header="0.5" footer="0.5"/>
      <headerFooter alignWithMargins="0"/>
    </customSheetView>
  </customSheetViews>
  <mergeCells count="1">
    <mergeCell ref="A1:J1"/>
  </mergeCells>
  <phoneticPr fontId="6"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U43"/>
  <sheetViews>
    <sheetView zoomScaleNormal="100" workbookViewId="0">
      <selection activeCell="X27" sqref="X27"/>
    </sheetView>
  </sheetViews>
  <sheetFormatPr defaultRowHeight="12.75" x14ac:dyDescent="0.2"/>
  <cols>
    <col min="1" max="1" width="3" customWidth="1"/>
    <col min="10" max="10" width="3.5703125" customWidth="1"/>
    <col min="11" max="11" width="12.28515625" customWidth="1"/>
  </cols>
  <sheetData>
    <row r="1" spans="1:21" x14ac:dyDescent="0.2">
      <c r="B1" s="255" t="str">
        <f>'2.Balance Sheet'!A1</f>
        <v>ANNUAL STATEMENT FOR THE PERIOD ENDED:</v>
      </c>
      <c r="C1" s="148"/>
      <c r="D1" s="148"/>
      <c r="E1" s="148"/>
      <c r="F1" s="372" t="str">
        <f>'Title Page'!A5</f>
        <v>December 31, 2025</v>
      </c>
      <c r="G1" s="148"/>
      <c r="H1" s="148"/>
      <c r="I1" s="148"/>
      <c r="J1" s="148"/>
      <c r="K1" s="17" t="s">
        <v>408</v>
      </c>
    </row>
    <row r="2" spans="1:21" ht="13.5" thickBot="1" x14ac:dyDescent="0.25">
      <c r="B2" s="508">
        <f>'2.Balance Sheet'!A2</f>
        <v>0</v>
      </c>
      <c r="C2" s="508"/>
      <c r="D2" s="508"/>
      <c r="E2" s="508"/>
      <c r="F2" s="508"/>
      <c r="G2" s="508"/>
      <c r="H2" s="508"/>
      <c r="I2" s="508"/>
      <c r="J2" s="508"/>
      <c r="K2" s="508"/>
    </row>
    <row r="3" spans="1:21" x14ac:dyDescent="0.2">
      <c r="A3" s="537" t="s">
        <v>238</v>
      </c>
      <c r="B3" s="538"/>
      <c r="C3" s="538"/>
      <c r="D3" s="538"/>
      <c r="E3" s="538"/>
      <c r="F3" s="538"/>
      <c r="G3" s="538"/>
      <c r="H3" s="538"/>
      <c r="I3" s="538"/>
      <c r="J3" s="538"/>
      <c r="K3" s="539"/>
    </row>
    <row r="4" spans="1:21" x14ac:dyDescent="0.2">
      <c r="A4" s="540"/>
      <c r="B4" s="150"/>
      <c r="C4" s="150"/>
      <c r="D4" s="150"/>
      <c r="E4" s="150"/>
      <c r="F4" s="150"/>
      <c r="G4" s="150"/>
      <c r="H4" s="150"/>
      <c r="I4" s="150"/>
      <c r="J4" s="150"/>
      <c r="K4" s="541"/>
    </row>
    <row r="5" spans="1:21" x14ac:dyDescent="0.2">
      <c r="A5" s="111">
        <v>1</v>
      </c>
      <c r="B5" s="535" t="s">
        <v>251</v>
      </c>
      <c r="C5" s="535"/>
      <c r="D5" s="535"/>
      <c r="E5" s="535"/>
      <c r="F5" s="535"/>
      <c r="G5" s="535"/>
      <c r="H5" s="535"/>
      <c r="I5" s="535"/>
      <c r="J5" s="536"/>
      <c r="K5" s="112">
        <f>'2.Balance Sheet'!F32-'2.Balance Sheet'!F67</f>
        <v>0</v>
      </c>
    </row>
    <row r="6" spans="1:21" x14ac:dyDescent="0.2">
      <c r="A6" s="111">
        <f>A5+1</f>
        <v>2</v>
      </c>
      <c r="B6" s="535" t="s">
        <v>256</v>
      </c>
      <c r="C6" s="535"/>
      <c r="D6" s="535"/>
      <c r="E6" s="535"/>
      <c r="F6" s="535"/>
      <c r="G6" s="535"/>
      <c r="H6" s="535"/>
      <c r="I6" s="535"/>
      <c r="J6" s="536"/>
      <c r="K6" s="113">
        <f>'2.Balance Sheet'!H32-'2.Balance Sheet'!H67</f>
        <v>0</v>
      </c>
    </row>
    <row r="7" spans="1:21" x14ac:dyDescent="0.2">
      <c r="A7" s="111">
        <f t="shared" ref="A7:A39" si="0">A6+1</f>
        <v>3</v>
      </c>
      <c r="B7" s="535" t="s">
        <v>355</v>
      </c>
      <c r="C7" s="535"/>
      <c r="D7" s="535"/>
      <c r="E7" s="535"/>
      <c r="F7" s="535"/>
      <c r="G7" s="535"/>
      <c r="H7" s="535"/>
      <c r="I7" s="535"/>
      <c r="J7" s="536"/>
      <c r="K7" s="113">
        <f>'2.Balance Sheet'!F39-('7.Unpaid Losses &amp; LAE'!G19+'7.Unpaid Losses &amp; LAE'!I19)</f>
        <v>0</v>
      </c>
    </row>
    <row r="8" spans="1:21" x14ac:dyDescent="0.2">
      <c r="A8" s="111">
        <f t="shared" si="0"/>
        <v>4</v>
      </c>
      <c r="B8" s="535" t="s">
        <v>356</v>
      </c>
      <c r="C8" s="535"/>
      <c r="D8" s="535"/>
      <c r="E8" s="535"/>
      <c r="F8" s="535"/>
      <c r="G8" s="535"/>
      <c r="H8" s="535"/>
      <c r="I8" s="535"/>
      <c r="J8" s="536"/>
      <c r="K8" s="113">
        <f>'2.Balance Sheet'!F40-('7.Unpaid Losses &amp; LAE'!G38+'7.Unpaid Losses &amp; LAE'!I38)</f>
        <v>0</v>
      </c>
    </row>
    <row r="9" spans="1:21" x14ac:dyDescent="0.2">
      <c r="A9" s="111">
        <f t="shared" si="0"/>
        <v>5</v>
      </c>
      <c r="B9" s="542" t="s">
        <v>303</v>
      </c>
      <c r="C9" s="542"/>
      <c r="D9" s="542"/>
      <c r="E9" s="542"/>
      <c r="F9" s="542"/>
      <c r="G9" s="542"/>
      <c r="H9" s="542"/>
      <c r="I9" s="542"/>
      <c r="J9" s="543"/>
      <c r="K9" s="113">
        <f>'2.Balance Sheet'!F22-('7.Unpaid Losses &amp; LAE'!H19+'7.Unpaid Losses &amp; LAE'!J19+'7.Unpaid Losses &amp; LAE'!H38+'7.Unpaid Losses &amp; LAE'!J38)</f>
        <v>0</v>
      </c>
    </row>
    <row r="10" spans="1:21" x14ac:dyDescent="0.2">
      <c r="A10" s="111">
        <f t="shared" si="0"/>
        <v>6</v>
      </c>
      <c r="B10" s="535" t="s">
        <v>252</v>
      </c>
      <c r="C10" s="535"/>
      <c r="D10" s="535"/>
      <c r="E10" s="535"/>
      <c r="F10" s="535"/>
      <c r="G10" s="535"/>
      <c r="H10" s="535"/>
      <c r="I10" s="535"/>
      <c r="J10" s="536"/>
      <c r="K10" s="113">
        <f>'2.Balance Sheet'!F22-'6.Reinsurance'!E63</f>
        <v>0</v>
      </c>
    </row>
    <row r="11" spans="1:21" x14ac:dyDescent="0.2">
      <c r="A11" s="111">
        <f t="shared" si="0"/>
        <v>7</v>
      </c>
      <c r="B11" s="535" t="s">
        <v>253</v>
      </c>
      <c r="C11" s="535"/>
      <c r="D11" s="535"/>
      <c r="E11" s="535"/>
      <c r="F11" s="535"/>
      <c r="G11" s="535"/>
      <c r="H11" s="535"/>
      <c r="I11" s="535"/>
      <c r="J11" s="536"/>
      <c r="K11" s="113">
        <f>'2.Balance Sheet'!F23-'6.Reinsurance'!D63</f>
        <v>0</v>
      </c>
      <c r="M11" s="88"/>
      <c r="N11" s="88"/>
      <c r="O11" s="88"/>
      <c r="P11" s="88"/>
      <c r="Q11" s="88"/>
      <c r="R11" s="88"/>
      <c r="S11" s="88"/>
      <c r="T11" s="88"/>
      <c r="U11" s="88"/>
    </row>
    <row r="12" spans="1:21" x14ac:dyDescent="0.2">
      <c r="A12" s="111">
        <f t="shared" si="0"/>
        <v>8</v>
      </c>
      <c r="B12" s="535" t="s">
        <v>254</v>
      </c>
      <c r="C12" s="535"/>
      <c r="D12" s="535"/>
      <c r="E12" s="535"/>
      <c r="F12" s="535"/>
      <c r="G12" s="535"/>
      <c r="H12" s="535"/>
      <c r="I12" s="535"/>
      <c r="J12" s="536"/>
      <c r="K12" s="113">
        <f>'2.Balance Sheet'!F25-'6.Reinsurance'!H63</f>
        <v>0</v>
      </c>
    </row>
    <row r="13" spans="1:21" x14ac:dyDescent="0.2">
      <c r="A13" s="111">
        <f t="shared" si="0"/>
        <v>9</v>
      </c>
      <c r="B13" s="535" t="s">
        <v>255</v>
      </c>
      <c r="C13" s="535"/>
      <c r="D13" s="535"/>
      <c r="E13" s="535"/>
      <c r="F13" s="535"/>
      <c r="G13" s="535"/>
      <c r="H13" s="535"/>
      <c r="I13" s="535"/>
      <c r="J13" s="536"/>
      <c r="K13" s="113">
        <f>'2.Balance Sheet'!F65-'3. Statement of Income - C&amp;S'!F54</f>
        <v>0</v>
      </c>
    </row>
    <row r="14" spans="1:21" x14ac:dyDescent="0.2">
      <c r="A14" s="111">
        <f t="shared" si="0"/>
        <v>10</v>
      </c>
      <c r="B14" s="535" t="s">
        <v>257</v>
      </c>
      <c r="C14" s="535"/>
      <c r="D14" s="535"/>
      <c r="E14" s="535"/>
      <c r="F14" s="535"/>
      <c r="G14" s="535"/>
      <c r="H14" s="535"/>
      <c r="I14" s="535"/>
      <c r="J14" s="536"/>
      <c r="K14" s="113">
        <f>'2.Balance Sheet'!H65-'3. Statement of Income - C&amp;S'!H54</f>
        <v>0</v>
      </c>
    </row>
    <row r="15" spans="1:21" x14ac:dyDescent="0.2">
      <c r="A15" s="111">
        <f t="shared" si="0"/>
        <v>11</v>
      </c>
      <c r="B15" s="535" t="s">
        <v>258</v>
      </c>
      <c r="C15" s="535"/>
      <c r="D15" s="535"/>
      <c r="E15" s="535"/>
      <c r="F15" s="535"/>
      <c r="G15" s="535"/>
      <c r="H15" s="535"/>
      <c r="I15" s="535"/>
      <c r="J15" s="536"/>
      <c r="K15" s="113">
        <f>'2.Balance Sheet'!H65-'3. Statement of Income - C&amp;S'!F37</f>
        <v>0</v>
      </c>
    </row>
    <row r="16" spans="1:21" x14ac:dyDescent="0.2">
      <c r="A16" s="111">
        <f t="shared" si="0"/>
        <v>12</v>
      </c>
      <c r="B16" s="535" t="s">
        <v>308</v>
      </c>
      <c r="C16" s="535"/>
      <c r="D16" s="535"/>
      <c r="E16" s="535"/>
      <c r="F16" s="535"/>
      <c r="G16" s="535"/>
      <c r="H16" s="535"/>
      <c r="I16" s="535"/>
      <c r="J16" s="536"/>
      <c r="K16" s="113">
        <f>'2.Balance Sheet'!F45-('2.Balance Sheet'!H45-'3. Statement of Income - C&amp;S'!F9+'2.Balance Sheet'!F25-'2.Balance Sheet'!H25)</f>
        <v>0</v>
      </c>
    </row>
    <row r="17" spans="1:11" x14ac:dyDescent="0.2">
      <c r="A17" s="111">
        <f t="shared" si="0"/>
        <v>13</v>
      </c>
      <c r="B17" s="535" t="s">
        <v>354</v>
      </c>
      <c r="C17" s="535"/>
      <c r="D17" s="535"/>
      <c r="E17" s="535"/>
      <c r="F17" s="535"/>
      <c r="G17" s="535"/>
      <c r="H17" s="535"/>
      <c r="I17" s="535"/>
      <c r="J17" s="536"/>
      <c r="K17" s="113">
        <f>'3. Statement of Income - C&amp;S'!F8-'5.Premium Schedule'!P29</f>
        <v>0</v>
      </c>
    </row>
    <row r="18" spans="1:11" x14ac:dyDescent="0.2">
      <c r="A18" s="111">
        <f t="shared" si="0"/>
        <v>14</v>
      </c>
      <c r="B18" s="535" t="s">
        <v>357</v>
      </c>
      <c r="C18" s="535"/>
      <c r="D18" s="535"/>
      <c r="E18" s="535"/>
      <c r="F18" s="535"/>
      <c r="G18" s="535"/>
      <c r="H18" s="535"/>
      <c r="I18" s="535"/>
      <c r="J18" s="536"/>
      <c r="K18" s="113">
        <f>'3. Statement of Income - C&amp;S'!F15-'8.Loss &amp; LAE Paid and Incurred'!M19</f>
        <v>0</v>
      </c>
    </row>
    <row r="19" spans="1:11" x14ac:dyDescent="0.2">
      <c r="A19" s="111">
        <f t="shared" si="0"/>
        <v>15</v>
      </c>
      <c r="B19" s="535" t="s">
        <v>358</v>
      </c>
      <c r="C19" s="535"/>
      <c r="D19" s="535"/>
      <c r="E19" s="535"/>
      <c r="F19" s="535"/>
      <c r="G19" s="535"/>
      <c r="H19" s="535"/>
      <c r="I19" s="535"/>
      <c r="J19" s="536"/>
      <c r="K19" s="113">
        <f>'3. Statement of Income - C&amp;S'!F16-'8.Loss &amp; LAE Paid and Incurred'!M37</f>
        <v>0</v>
      </c>
    </row>
    <row r="20" spans="1:11" x14ac:dyDescent="0.2">
      <c r="A20" s="111">
        <f t="shared" si="0"/>
        <v>16</v>
      </c>
      <c r="B20" s="535" t="s">
        <v>259</v>
      </c>
      <c r="C20" s="535"/>
      <c r="D20" s="535"/>
      <c r="E20" s="535"/>
      <c r="F20" s="535"/>
      <c r="G20" s="535"/>
      <c r="H20" s="535"/>
      <c r="I20" s="535"/>
      <c r="J20" s="536"/>
      <c r="K20" s="113">
        <f>'3. Statement of Income - C&amp;S'!F31-'3. Statement of Income - C&amp;S'!F38</f>
        <v>0</v>
      </c>
    </row>
    <row r="21" spans="1:11" x14ac:dyDescent="0.2">
      <c r="A21" s="111">
        <f t="shared" si="0"/>
        <v>17</v>
      </c>
      <c r="B21" s="535" t="s">
        <v>260</v>
      </c>
      <c r="C21" s="535"/>
      <c r="D21" s="535"/>
      <c r="E21" s="535"/>
      <c r="F21" s="535"/>
      <c r="G21" s="535"/>
      <c r="H21" s="535"/>
      <c r="I21" s="535"/>
      <c r="J21" s="536"/>
      <c r="K21" s="113">
        <f>'3. Statement of Income - C&amp;S'!H31-'3. Statement of Income - C&amp;S'!H38</f>
        <v>0</v>
      </c>
    </row>
    <row r="22" spans="1:11" x14ac:dyDescent="0.2">
      <c r="A22" s="111">
        <f t="shared" si="0"/>
        <v>18</v>
      </c>
      <c r="B22" s="535" t="s">
        <v>261</v>
      </c>
      <c r="C22" s="535"/>
      <c r="D22" s="535"/>
      <c r="E22" s="535"/>
      <c r="F22" s="535"/>
      <c r="G22" s="535"/>
      <c r="H22" s="535"/>
      <c r="I22" s="535"/>
      <c r="J22" s="536"/>
      <c r="K22" s="113">
        <f>'3. Statement of Income - C&amp;S'!F37-'3. Statement of Income - C&amp;S'!H54</f>
        <v>0</v>
      </c>
    </row>
    <row r="23" spans="1:11" x14ac:dyDescent="0.2">
      <c r="A23" s="111">
        <f t="shared" si="0"/>
        <v>19</v>
      </c>
      <c r="B23" s="535" t="s">
        <v>262</v>
      </c>
      <c r="C23" s="535"/>
      <c r="D23" s="535"/>
      <c r="E23" s="535"/>
      <c r="F23" s="535"/>
      <c r="G23" s="535"/>
      <c r="H23" s="535"/>
      <c r="I23" s="535"/>
      <c r="J23" s="536"/>
      <c r="K23" s="113">
        <f>'6.Reinsurance'!E63-('7.Unpaid Losses &amp; LAE'!H19+'7.Unpaid Losses &amp; LAE'!J19+'7.Unpaid Losses &amp; LAE'!H38+'7.Unpaid Losses &amp; LAE'!J38)</f>
        <v>0</v>
      </c>
    </row>
    <row r="24" spans="1:11" x14ac:dyDescent="0.2">
      <c r="A24" s="111">
        <f t="shared" si="0"/>
        <v>20</v>
      </c>
      <c r="B24" s="535" t="s">
        <v>306</v>
      </c>
      <c r="C24" s="535"/>
      <c r="D24" s="535"/>
      <c r="E24" s="535"/>
      <c r="F24" s="535"/>
      <c r="G24" s="535"/>
      <c r="H24" s="535"/>
      <c r="I24" s="535"/>
      <c r="J24" s="536"/>
      <c r="K24" s="113">
        <f>'6.Reinsurance'!F63-'5.Premium Schedule'!N29</f>
        <v>0</v>
      </c>
    </row>
    <row r="25" spans="1:11" x14ac:dyDescent="0.2">
      <c r="A25" s="111">
        <f t="shared" si="0"/>
        <v>21</v>
      </c>
      <c r="B25" s="535" t="s">
        <v>307</v>
      </c>
      <c r="C25" s="535"/>
      <c r="D25" s="535"/>
      <c r="E25" s="535"/>
      <c r="F25" s="535"/>
      <c r="G25" s="535"/>
      <c r="H25" s="535"/>
      <c r="I25" s="535"/>
      <c r="J25" s="536"/>
      <c r="K25" s="113">
        <f>('5.Premium Schedule'!J29+'5.Premium Schedule'!L29)-'6.Reinsurance'!F31</f>
        <v>0</v>
      </c>
    </row>
    <row r="26" spans="1:11" x14ac:dyDescent="0.2">
      <c r="A26" s="111">
        <f>+A25+1</f>
        <v>22</v>
      </c>
      <c r="B26" s="535" t="s">
        <v>263</v>
      </c>
      <c r="C26" s="535"/>
      <c r="D26" s="535"/>
      <c r="E26" s="535"/>
      <c r="F26" s="535"/>
      <c r="G26" s="535"/>
      <c r="H26" s="535"/>
      <c r="I26" s="535"/>
      <c r="J26" s="536"/>
      <c r="K26" s="113">
        <f>'7.Unpaid Losses &amp; LAE'!L12-'8.Loss &amp; LAE Paid and Incurred'!K12</f>
        <v>0</v>
      </c>
    </row>
    <row r="27" spans="1:11" x14ac:dyDescent="0.2">
      <c r="A27" s="111">
        <f t="shared" si="0"/>
        <v>23</v>
      </c>
      <c r="B27" s="535" t="s">
        <v>264</v>
      </c>
      <c r="C27" s="535"/>
      <c r="D27" s="535"/>
      <c r="E27" s="535"/>
      <c r="F27" s="535"/>
      <c r="G27" s="535"/>
      <c r="H27" s="535"/>
      <c r="I27" s="535"/>
      <c r="J27" s="536"/>
      <c r="K27" s="113">
        <f>'7.Unpaid Losses &amp; LAE'!L31-'8.Loss &amp; LAE Paid and Incurred'!K30</f>
        <v>0</v>
      </c>
    </row>
    <row r="28" spans="1:11" x14ac:dyDescent="0.2">
      <c r="A28" s="111">
        <f t="shared" si="0"/>
        <v>24</v>
      </c>
      <c r="B28" s="535" t="s">
        <v>265</v>
      </c>
      <c r="C28" s="535"/>
      <c r="D28" s="535"/>
      <c r="E28" s="535"/>
      <c r="F28" s="535"/>
      <c r="G28" s="535"/>
      <c r="H28" s="535"/>
      <c r="I28" s="535"/>
      <c r="J28" s="536"/>
      <c r="K28" s="113">
        <f>'7.Unpaid Losses &amp; LAE'!L13-'8.Loss &amp; LAE Paid and Incurred'!K13</f>
        <v>0</v>
      </c>
    </row>
    <row r="29" spans="1:11" x14ac:dyDescent="0.2">
      <c r="A29" s="111">
        <f t="shared" si="0"/>
        <v>25</v>
      </c>
      <c r="B29" s="535" t="s">
        <v>266</v>
      </c>
      <c r="C29" s="535"/>
      <c r="D29" s="535"/>
      <c r="E29" s="535"/>
      <c r="F29" s="535"/>
      <c r="G29" s="535"/>
      <c r="H29" s="535"/>
      <c r="I29" s="535"/>
      <c r="J29" s="536"/>
      <c r="K29" s="113">
        <f>'7.Unpaid Losses &amp; LAE'!L32-'8.Loss &amp; LAE Paid and Incurred'!K31</f>
        <v>0</v>
      </c>
    </row>
    <row r="30" spans="1:11" x14ac:dyDescent="0.2">
      <c r="A30" s="111">
        <f t="shared" si="0"/>
        <v>26</v>
      </c>
      <c r="B30" s="535" t="s">
        <v>267</v>
      </c>
      <c r="C30" s="535"/>
      <c r="D30" s="535"/>
      <c r="E30" s="535"/>
      <c r="F30" s="535"/>
      <c r="G30" s="535"/>
      <c r="H30" s="535"/>
      <c r="I30" s="535"/>
      <c r="J30" s="536"/>
      <c r="K30" s="113">
        <f>'7.Unpaid Losses &amp; LAE'!L14-'8.Loss &amp; LAE Paid and Incurred'!K14</f>
        <v>0</v>
      </c>
    </row>
    <row r="31" spans="1:11" x14ac:dyDescent="0.2">
      <c r="A31" s="111">
        <f t="shared" si="0"/>
        <v>27</v>
      </c>
      <c r="B31" s="535" t="s">
        <v>268</v>
      </c>
      <c r="C31" s="535"/>
      <c r="D31" s="535"/>
      <c r="E31" s="535"/>
      <c r="F31" s="535"/>
      <c r="G31" s="535"/>
      <c r="H31" s="535"/>
      <c r="I31" s="535"/>
      <c r="J31" s="536"/>
      <c r="K31" s="113">
        <f>'7.Unpaid Losses &amp; LAE'!L33-'8.Loss &amp; LAE Paid and Incurred'!K32</f>
        <v>0</v>
      </c>
    </row>
    <row r="32" spans="1:11" x14ac:dyDescent="0.2">
      <c r="A32" s="111">
        <f t="shared" si="0"/>
        <v>28</v>
      </c>
      <c r="B32" s="535" t="s">
        <v>269</v>
      </c>
      <c r="C32" s="535"/>
      <c r="D32" s="535"/>
      <c r="E32" s="535"/>
      <c r="F32" s="535"/>
      <c r="G32" s="535"/>
      <c r="H32" s="535"/>
      <c r="I32" s="535"/>
      <c r="J32" s="536"/>
      <c r="K32" s="113">
        <f>'7.Unpaid Losses &amp; LAE'!L15-'8.Loss &amp; LAE Paid and Incurred'!K15</f>
        <v>0</v>
      </c>
    </row>
    <row r="33" spans="1:11" x14ac:dyDescent="0.2">
      <c r="A33" s="111">
        <f t="shared" si="0"/>
        <v>29</v>
      </c>
      <c r="B33" s="535" t="s">
        <v>270</v>
      </c>
      <c r="C33" s="535"/>
      <c r="D33" s="535"/>
      <c r="E33" s="535"/>
      <c r="F33" s="535"/>
      <c r="G33" s="535"/>
      <c r="H33" s="535"/>
      <c r="I33" s="535"/>
      <c r="J33" s="536"/>
      <c r="K33" s="113">
        <f>'7.Unpaid Losses &amp; LAE'!L34-'8.Loss &amp; LAE Paid and Incurred'!K33</f>
        <v>0</v>
      </c>
    </row>
    <row r="34" spans="1:11" x14ac:dyDescent="0.2">
      <c r="A34" s="111">
        <f t="shared" si="0"/>
        <v>30</v>
      </c>
      <c r="B34" s="535" t="s">
        <v>271</v>
      </c>
      <c r="C34" s="535"/>
      <c r="D34" s="535"/>
      <c r="E34" s="535"/>
      <c r="F34" s="535"/>
      <c r="G34" s="535"/>
      <c r="H34" s="535"/>
      <c r="I34" s="535"/>
      <c r="J34" s="536"/>
      <c r="K34" s="113">
        <f>'7.Unpaid Losses &amp; LAE'!L16-'8.Loss &amp; LAE Paid and Incurred'!K16</f>
        <v>0</v>
      </c>
    </row>
    <row r="35" spans="1:11" x14ac:dyDescent="0.2">
      <c r="A35" s="111">
        <f t="shared" si="0"/>
        <v>31</v>
      </c>
      <c r="B35" s="535" t="s">
        <v>272</v>
      </c>
      <c r="C35" s="535"/>
      <c r="D35" s="535"/>
      <c r="E35" s="535"/>
      <c r="F35" s="535"/>
      <c r="G35" s="535"/>
      <c r="H35" s="535"/>
      <c r="I35" s="535"/>
      <c r="J35" s="536"/>
      <c r="K35" s="113">
        <f>'7.Unpaid Losses &amp; LAE'!L35-'8.Loss &amp; LAE Paid and Incurred'!K34</f>
        <v>0</v>
      </c>
    </row>
    <row r="36" spans="1:11" x14ac:dyDescent="0.2">
      <c r="A36" s="111">
        <f t="shared" si="0"/>
        <v>32</v>
      </c>
      <c r="B36" s="535" t="s">
        <v>273</v>
      </c>
      <c r="C36" s="535"/>
      <c r="D36" s="535"/>
      <c r="E36" s="535"/>
      <c r="F36" s="535"/>
      <c r="G36" s="535"/>
      <c r="H36" s="535"/>
      <c r="I36" s="535"/>
      <c r="J36" s="536"/>
      <c r="K36" s="113">
        <f>'7.Unpaid Losses &amp; LAE'!L17-'8.Loss &amp; LAE Paid and Incurred'!K17</f>
        <v>0</v>
      </c>
    </row>
    <row r="37" spans="1:11" x14ac:dyDescent="0.2">
      <c r="A37" s="111">
        <f t="shared" si="0"/>
        <v>33</v>
      </c>
      <c r="B37" s="535" t="s">
        <v>274</v>
      </c>
      <c r="C37" s="535"/>
      <c r="D37" s="535"/>
      <c r="E37" s="535"/>
      <c r="F37" s="535"/>
      <c r="G37" s="535"/>
      <c r="H37" s="535"/>
      <c r="I37" s="535"/>
      <c r="J37" s="536"/>
      <c r="K37" s="113">
        <f>'7.Unpaid Losses &amp; LAE'!L36-'8.Loss &amp; LAE Paid and Incurred'!K35</f>
        <v>0</v>
      </c>
    </row>
    <row r="38" spans="1:11" x14ac:dyDescent="0.2">
      <c r="A38" s="111">
        <f t="shared" si="0"/>
        <v>34</v>
      </c>
      <c r="B38" s="535" t="s">
        <v>275</v>
      </c>
      <c r="C38" s="535"/>
      <c r="D38" s="535"/>
      <c r="E38" s="535"/>
      <c r="F38" s="535"/>
      <c r="G38" s="535"/>
      <c r="H38" s="535"/>
      <c r="I38" s="535"/>
      <c r="J38" s="536"/>
      <c r="K38" s="113">
        <f>'7.Unpaid Losses &amp; LAE'!L18-'8.Loss &amp; LAE Paid and Incurred'!K18</f>
        <v>0</v>
      </c>
    </row>
    <row r="39" spans="1:11" x14ac:dyDescent="0.2">
      <c r="A39" s="111">
        <f t="shared" si="0"/>
        <v>35</v>
      </c>
      <c r="B39" s="535" t="s">
        <v>276</v>
      </c>
      <c r="C39" s="535"/>
      <c r="D39" s="535"/>
      <c r="E39" s="535"/>
      <c r="F39" s="535"/>
      <c r="G39" s="535"/>
      <c r="H39" s="535"/>
      <c r="I39" s="535"/>
      <c r="J39" s="536"/>
      <c r="K39" s="113">
        <f>'7.Unpaid Losses &amp; LAE'!L37-'8.Loss &amp; LAE Paid and Incurred'!K36</f>
        <v>0</v>
      </c>
    </row>
    <row r="40" spans="1:11" x14ac:dyDescent="0.2">
      <c r="A40" s="111">
        <v>36</v>
      </c>
      <c r="B40" s="535" t="s">
        <v>390</v>
      </c>
      <c r="C40" s="535"/>
      <c r="D40" s="535"/>
      <c r="E40" s="535"/>
      <c r="F40" s="535"/>
      <c r="G40" s="535"/>
      <c r="H40" s="535"/>
      <c r="I40" s="535"/>
      <c r="J40" s="536"/>
      <c r="K40" s="113">
        <f>'8.Loss &amp; LAE Paid and Incurred'!N19-'3. Statement of Income - C&amp;S'!F10</f>
        <v>0</v>
      </c>
    </row>
    <row r="43" spans="1:11" x14ac:dyDescent="0.2">
      <c r="H43" s="119"/>
    </row>
  </sheetData>
  <mergeCells count="41">
    <mergeCell ref="B40:J40"/>
    <mergeCell ref="B1:E1"/>
    <mergeCell ref="F1:G1"/>
    <mergeCell ref="H1:J1"/>
    <mergeCell ref="B2:K2"/>
    <mergeCell ref="B5:J5"/>
    <mergeCell ref="B14:J14"/>
    <mergeCell ref="B10:J10"/>
    <mergeCell ref="B11:J11"/>
    <mergeCell ref="A3:K4"/>
    <mergeCell ref="B6:J6"/>
    <mergeCell ref="B13:J13"/>
    <mergeCell ref="B12:J12"/>
    <mergeCell ref="B9:J9"/>
    <mergeCell ref="B7:J7"/>
    <mergeCell ref="B8:J8"/>
    <mergeCell ref="B22:J22"/>
    <mergeCell ref="B15:J15"/>
    <mergeCell ref="B20:J20"/>
    <mergeCell ref="B21:J21"/>
    <mergeCell ref="B16:J16"/>
    <mergeCell ref="B17:J17"/>
    <mergeCell ref="B18:J18"/>
    <mergeCell ref="B19:J19"/>
    <mergeCell ref="B30:J30"/>
    <mergeCell ref="B23:J23"/>
    <mergeCell ref="B24:J24"/>
    <mergeCell ref="B25:J25"/>
    <mergeCell ref="B26:J26"/>
    <mergeCell ref="B27:J27"/>
    <mergeCell ref="B28:J28"/>
    <mergeCell ref="B29:J29"/>
    <mergeCell ref="B33:J33"/>
    <mergeCell ref="B34:J34"/>
    <mergeCell ref="B31:J31"/>
    <mergeCell ref="B32:J32"/>
    <mergeCell ref="B39:J39"/>
    <mergeCell ref="B35:J35"/>
    <mergeCell ref="B36:J36"/>
    <mergeCell ref="B37:J37"/>
    <mergeCell ref="B38:J38"/>
  </mergeCells>
  <phoneticPr fontId="6" type="noConversion"/>
  <pageMargins left="0.75" right="0.75" top="1" bottom="1" header="0.5" footer="0.5"/>
  <pageSetup paperSize="5" scale="98" orientation="portrait" r:id="rId1"/>
  <headerFooter alignWithMargins="0">
    <oddHeader xml:space="preserve">&amp;C&amp;"Arial,Bold"Confidential&amp;"Arial,Regular"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showGridLines="0" zoomScale="80" zoomScaleNormal="80" workbookViewId="0">
      <selection activeCell="X27" sqref="X27"/>
    </sheetView>
  </sheetViews>
  <sheetFormatPr defaultRowHeight="12.75" x14ac:dyDescent="0.2"/>
  <sheetData>
    <row r="1" spans="1:10" ht="15.75" x14ac:dyDescent="0.25">
      <c r="A1" s="187" t="s">
        <v>222</v>
      </c>
      <c r="B1" s="187"/>
      <c r="C1" s="187"/>
      <c r="D1" s="187"/>
      <c r="E1" s="188" t="str">
        <f>'Title Page'!A5</f>
        <v>December 31, 2025</v>
      </c>
      <c r="F1" s="189"/>
      <c r="G1" s="189"/>
      <c r="H1" s="125"/>
      <c r="I1" s="124"/>
      <c r="J1" s="124"/>
    </row>
    <row r="2" spans="1:10" ht="15.75" x14ac:dyDescent="0.25">
      <c r="A2" s="190">
        <f>'2.Balance Sheet'!A2:I2</f>
        <v>0</v>
      </c>
      <c r="B2" s="191"/>
      <c r="C2" s="191"/>
      <c r="D2" s="191"/>
      <c r="E2" s="191"/>
      <c r="F2" s="191"/>
      <c r="G2" s="191"/>
      <c r="H2" s="191"/>
      <c r="I2" s="124"/>
      <c r="J2" s="124"/>
    </row>
    <row r="3" spans="1:10" x14ac:dyDescent="0.2">
      <c r="A3" s="192" t="s">
        <v>237</v>
      </c>
      <c r="B3" s="193"/>
      <c r="C3" s="193"/>
      <c r="D3" s="193"/>
      <c r="E3" s="193"/>
      <c r="F3" s="193"/>
      <c r="G3" s="193"/>
      <c r="H3" s="193"/>
      <c r="I3" s="194"/>
      <c r="J3" s="195"/>
    </row>
    <row r="4" spans="1:10" x14ac:dyDescent="0.2">
      <c r="A4" s="196"/>
      <c r="B4" s="197"/>
      <c r="C4" s="197"/>
      <c r="D4" s="197"/>
      <c r="E4" s="197"/>
      <c r="F4" s="197"/>
      <c r="G4" s="197"/>
      <c r="H4" s="197"/>
      <c r="I4" s="198"/>
      <c r="J4" s="199"/>
    </row>
    <row r="5" spans="1:10" ht="15.75" x14ac:dyDescent="0.25">
      <c r="A5" s="126"/>
      <c r="B5" s="126"/>
      <c r="C5" s="126"/>
      <c r="D5" s="126"/>
      <c r="E5" s="126"/>
      <c r="F5" s="126"/>
      <c r="G5" s="126"/>
      <c r="H5" s="124"/>
      <c r="I5" s="124"/>
      <c r="J5" s="124"/>
    </row>
    <row r="6" spans="1:10" ht="15.75" x14ac:dyDescent="0.25">
      <c r="A6" s="126" t="s">
        <v>284</v>
      </c>
      <c r="B6" s="126"/>
      <c r="C6" s="126"/>
      <c r="D6" s="126"/>
      <c r="E6" s="126"/>
      <c r="F6" s="126"/>
      <c r="G6" s="126"/>
      <c r="H6" s="124"/>
      <c r="I6" s="124"/>
      <c r="J6" s="124"/>
    </row>
    <row r="7" spans="1:10" ht="15.75" x14ac:dyDescent="0.25">
      <c r="A7" s="126"/>
      <c r="B7" s="126"/>
      <c r="C7" s="126"/>
      <c r="D7" s="126"/>
      <c r="E7" s="126"/>
      <c r="F7" s="126"/>
      <c r="G7" s="126"/>
      <c r="H7" s="124"/>
      <c r="I7" s="124"/>
      <c r="J7" s="124"/>
    </row>
    <row r="8" spans="1:10" ht="15.75" x14ac:dyDescent="0.25">
      <c r="A8" s="126" t="s">
        <v>285</v>
      </c>
      <c r="B8" s="126"/>
      <c r="C8" s="126"/>
      <c r="D8" s="126"/>
      <c r="E8" s="126"/>
      <c r="F8" s="126"/>
      <c r="G8" s="126"/>
      <c r="H8" s="124"/>
      <c r="I8" s="124"/>
      <c r="J8" s="124"/>
    </row>
    <row r="9" spans="1:10" ht="15.75" x14ac:dyDescent="0.25">
      <c r="A9" s="126"/>
      <c r="B9" s="126"/>
      <c r="C9" s="126"/>
      <c r="D9" s="126"/>
      <c r="E9" s="126"/>
      <c r="F9" s="126"/>
      <c r="G9" s="126"/>
      <c r="H9" s="124"/>
      <c r="I9" s="124"/>
      <c r="J9" s="124"/>
    </row>
    <row r="10" spans="1:10" ht="15.75" x14ac:dyDescent="0.25">
      <c r="A10" s="126" t="s">
        <v>286</v>
      </c>
      <c r="B10" s="126"/>
      <c r="C10" s="126"/>
      <c r="D10" s="126"/>
      <c r="E10" s="126"/>
      <c r="F10" s="126"/>
      <c r="G10" s="126"/>
      <c r="H10" s="124"/>
      <c r="I10" s="124"/>
      <c r="J10" s="124"/>
    </row>
    <row r="11" spans="1:10" ht="15.75" x14ac:dyDescent="0.25">
      <c r="A11" s="126"/>
      <c r="B11" s="126"/>
      <c r="C11" s="126"/>
      <c r="D11" s="126"/>
      <c r="E11" s="126"/>
      <c r="F11" s="126"/>
      <c r="G11" s="126"/>
      <c r="H11" s="124"/>
      <c r="I11" s="124"/>
      <c r="J11" s="124"/>
    </row>
    <row r="12" spans="1:10" ht="15.75" x14ac:dyDescent="0.25">
      <c r="A12" s="126" t="s">
        <v>287</v>
      </c>
      <c r="B12" s="126"/>
      <c r="C12" s="126"/>
      <c r="D12" s="126"/>
      <c r="E12" s="126"/>
      <c r="F12" s="126"/>
      <c r="G12" s="126"/>
      <c r="H12" s="124"/>
      <c r="I12" s="124"/>
      <c r="J12" s="124"/>
    </row>
    <row r="13" spans="1:10" ht="15.75" x14ac:dyDescent="0.25">
      <c r="A13" s="126"/>
      <c r="B13" s="126"/>
      <c r="C13" s="126"/>
      <c r="D13" s="126"/>
      <c r="E13" s="126"/>
      <c r="F13" s="126"/>
      <c r="G13" s="126"/>
      <c r="H13" s="124"/>
      <c r="I13" s="124"/>
      <c r="J13" s="124"/>
    </row>
    <row r="14" spans="1:10" ht="15.75" x14ac:dyDescent="0.25">
      <c r="A14" s="126" t="s">
        <v>288</v>
      </c>
      <c r="B14" s="126"/>
      <c r="C14" s="126"/>
      <c r="D14" s="126"/>
      <c r="E14" s="126"/>
      <c r="F14" s="126"/>
      <c r="G14" s="126"/>
      <c r="H14" s="124"/>
      <c r="I14" s="124"/>
      <c r="J14" s="124"/>
    </row>
    <row r="15" spans="1:10" ht="15.75" x14ac:dyDescent="0.25">
      <c r="A15" s="126"/>
      <c r="B15" s="126"/>
      <c r="C15" s="126"/>
      <c r="D15" s="126"/>
      <c r="E15" s="126"/>
      <c r="F15" s="126"/>
      <c r="G15" s="126"/>
      <c r="H15" s="124"/>
      <c r="I15" s="124"/>
      <c r="J15" s="124"/>
    </row>
    <row r="16" spans="1:10" ht="15.75" x14ac:dyDescent="0.25">
      <c r="A16" s="126" t="s">
        <v>289</v>
      </c>
      <c r="B16" s="126"/>
      <c r="C16" s="126"/>
      <c r="D16" s="126"/>
      <c r="E16" s="126"/>
      <c r="F16" s="126"/>
      <c r="G16" s="126"/>
      <c r="H16" s="124"/>
      <c r="I16" s="124"/>
      <c r="J16" s="124"/>
    </row>
    <row r="17" spans="1:10" ht="15.75" x14ac:dyDescent="0.25">
      <c r="A17" s="126"/>
      <c r="B17" s="126"/>
      <c r="C17" s="126"/>
      <c r="D17" s="126"/>
      <c r="E17" s="126"/>
      <c r="F17" s="126"/>
      <c r="G17" s="126"/>
      <c r="H17" s="124"/>
      <c r="I17" s="124"/>
      <c r="J17" s="124"/>
    </row>
    <row r="18" spans="1:10" ht="15.75" x14ac:dyDescent="0.25">
      <c r="A18" s="126" t="s">
        <v>290</v>
      </c>
      <c r="B18" s="126"/>
      <c r="C18" s="126"/>
      <c r="D18" s="126"/>
      <c r="E18" s="126"/>
      <c r="F18" s="126"/>
      <c r="G18" s="126"/>
      <c r="H18" s="124"/>
      <c r="I18" s="124"/>
      <c r="J18" s="124"/>
    </row>
    <row r="19" spans="1:10" ht="15.75" x14ac:dyDescent="0.25">
      <c r="A19" s="126"/>
      <c r="B19" s="126"/>
      <c r="C19" s="126"/>
      <c r="D19" s="126"/>
      <c r="E19" s="126"/>
      <c r="F19" s="126"/>
      <c r="G19" s="126"/>
      <c r="H19" s="124"/>
      <c r="I19" s="124"/>
      <c r="J19" s="124"/>
    </row>
    <row r="20" spans="1:10" ht="15.75" x14ac:dyDescent="0.25">
      <c r="A20" s="126" t="s">
        <v>291</v>
      </c>
      <c r="B20" s="126"/>
      <c r="C20" s="126"/>
      <c r="D20" s="126"/>
      <c r="E20" s="126"/>
      <c r="F20" s="126"/>
      <c r="G20" s="126"/>
      <c r="H20" s="124"/>
      <c r="I20" s="124"/>
      <c r="J20" s="124"/>
    </row>
    <row r="21" spans="1:10" ht="15.75" x14ac:dyDescent="0.25">
      <c r="A21" s="126"/>
      <c r="B21" s="126"/>
      <c r="C21" s="126"/>
      <c r="D21" s="126"/>
      <c r="E21" s="126"/>
      <c r="F21" s="126"/>
      <c r="G21" s="126"/>
      <c r="H21" s="124"/>
      <c r="I21" s="124"/>
      <c r="J21" s="124"/>
    </row>
    <row r="22" spans="1:10" ht="15.75" x14ac:dyDescent="0.25">
      <c r="A22" s="126" t="s">
        <v>292</v>
      </c>
      <c r="B22" s="126"/>
      <c r="C22" s="126"/>
      <c r="D22" s="126"/>
      <c r="E22" s="126"/>
      <c r="F22" s="126"/>
      <c r="G22" s="126"/>
      <c r="H22" s="124"/>
      <c r="I22" s="124"/>
      <c r="J22" s="124"/>
    </row>
    <row r="23" spans="1:10" ht="15.75" x14ac:dyDescent="0.25">
      <c r="A23" s="126"/>
      <c r="B23" s="126"/>
      <c r="C23" s="126"/>
      <c r="D23" s="126"/>
      <c r="E23" s="126"/>
      <c r="F23" s="126"/>
      <c r="G23" s="126"/>
      <c r="H23" s="124"/>
      <c r="I23" s="124"/>
      <c r="J23" s="124"/>
    </row>
    <row r="24" spans="1:10" ht="15.75" x14ac:dyDescent="0.25">
      <c r="A24" s="126" t="s">
        <v>293</v>
      </c>
      <c r="B24" s="126"/>
      <c r="C24" s="126"/>
      <c r="D24" s="126"/>
      <c r="E24" s="126"/>
      <c r="F24" s="126"/>
      <c r="G24" s="126"/>
      <c r="H24" s="124"/>
      <c r="I24" s="124"/>
      <c r="J24" s="124"/>
    </row>
    <row r="25" spans="1:10" ht="15.75" x14ac:dyDescent="0.25">
      <c r="A25" s="126"/>
      <c r="B25" s="126"/>
      <c r="C25" s="126"/>
      <c r="D25" s="126"/>
      <c r="E25" s="126"/>
      <c r="F25" s="126"/>
      <c r="G25" s="126"/>
      <c r="H25" s="124"/>
      <c r="I25" s="124"/>
      <c r="J25" s="124"/>
    </row>
    <row r="26" spans="1:10" ht="15.75" x14ac:dyDescent="0.25">
      <c r="A26" s="126" t="s">
        <v>377</v>
      </c>
      <c r="B26" s="126"/>
      <c r="C26" s="126"/>
      <c r="D26" s="126"/>
      <c r="E26" s="126"/>
      <c r="F26" s="126"/>
      <c r="G26" s="126"/>
      <c r="H26" s="124"/>
      <c r="I26" s="124"/>
      <c r="J26" s="124"/>
    </row>
    <row r="27" spans="1:10" ht="15" x14ac:dyDescent="0.2">
      <c r="A27" s="124"/>
      <c r="B27" s="124"/>
      <c r="C27" s="124"/>
      <c r="D27" s="124"/>
      <c r="E27" s="124"/>
      <c r="F27" s="124"/>
      <c r="G27" s="124"/>
      <c r="H27" s="124"/>
      <c r="I27" s="124"/>
      <c r="J27" s="124"/>
    </row>
    <row r="28" spans="1:10" ht="15.75" x14ac:dyDescent="0.25">
      <c r="A28" s="126" t="s">
        <v>378</v>
      </c>
      <c r="B28" s="124"/>
      <c r="C28" s="124"/>
      <c r="D28" s="124"/>
      <c r="E28" s="124"/>
      <c r="F28" s="124"/>
      <c r="G28" s="124"/>
      <c r="H28" s="124"/>
      <c r="I28" s="124"/>
      <c r="J28" s="124"/>
    </row>
    <row r="29" spans="1:10" ht="15" x14ac:dyDescent="0.2">
      <c r="A29" s="124"/>
      <c r="B29" s="124"/>
      <c r="C29" s="124"/>
      <c r="D29" s="124"/>
      <c r="E29" s="124"/>
      <c r="F29" s="124"/>
      <c r="G29" s="124"/>
      <c r="H29" s="124"/>
      <c r="I29" s="124"/>
      <c r="J29" s="124"/>
    </row>
    <row r="30" spans="1:10" ht="15" x14ac:dyDescent="0.2">
      <c r="A30" s="124"/>
      <c r="B30" s="124"/>
      <c r="C30" s="124"/>
      <c r="D30" s="124"/>
      <c r="E30" s="124"/>
      <c r="F30" s="124"/>
      <c r="G30" s="124"/>
      <c r="H30" s="124"/>
      <c r="I30" s="124"/>
      <c r="J30" s="124"/>
    </row>
    <row r="31" spans="1:10" ht="15" x14ac:dyDescent="0.2">
      <c r="A31" s="124"/>
      <c r="B31" s="124"/>
      <c r="C31" s="124"/>
      <c r="D31" s="124"/>
      <c r="E31" s="124"/>
      <c r="F31" s="124"/>
      <c r="G31" s="124"/>
      <c r="H31" s="124"/>
      <c r="I31" s="124"/>
      <c r="J31" s="124"/>
    </row>
    <row r="32" spans="1:10" ht="15" x14ac:dyDescent="0.2">
      <c r="A32" s="124"/>
      <c r="B32" s="124"/>
      <c r="C32" s="124"/>
      <c r="D32" s="124"/>
      <c r="E32" s="124"/>
      <c r="F32" s="124"/>
      <c r="G32" s="124"/>
      <c r="H32" s="124"/>
      <c r="I32" s="124"/>
      <c r="J32" s="124"/>
    </row>
  </sheetData>
  <mergeCells count="4">
    <mergeCell ref="A1:D1"/>
    <mergeCell ref="E1:G1"/>
    <mergeCell ref="A2:H2"/>
    <mergeCell ref="A3:J4"/>
  </mergeCells>
  <phoneticPr fontId="6" type="noConversion"/>
  <pageMargins left="0.75" right="0.75" top="1" bottom="1" header="0.5" footer="0.5"/>
  <pageSetup paperSize="5" scale="98" orientation="portrait" r:id="rId1"/>
  <headerFooter alignWithMargins="0">
    <oddHeader xml:space="preserve">&amp;C&amp;"Arial,Bold"Confidential&amp;"Arial,Regular"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70"/>
  <sheetViews>
    <sheetView showGridLines="0" view="pageBreakPreview" zoomScale="60" zoomScaleNormal="85" workbookViewId="0">
      <selection activeCell="X27" sqref="X27"/>
    </sheetView>
  </sheetViews>
  <sheetFormatPr defaultRowHeight="12.75" x14ac:dyDescent="0.2"/>
  <cols>
    <col min="1" max="4" width="12.7109375" customWidth="1"/>
    <col min="5" max="5" width="23.28515625" customWidth="1"/>
    <col min="6" max="7" width="10.7109375" customWidth="1"/>
    <col min="8" max="9" width="12.7109375" customWidth="1"/>
  </cols>
  <sheetData>
    <row r="1" spans="1:9" ht="15.75" x14ac:dyDescent="0.25">
      <c r="A1" s="187" t="s">
        <v>222</v>
      </c>
      <c r="B1" s="187"/>
      <c r="C1" s="187"/>
      <c r="D1" s="187"/>
      <c r="E1" s="188" t="str">
        <f>'Title Page'!A5</f>
        <v>December 31, 2025</v>
      </c>
      <c r="F1" s="189"/>
      <c r="G1" s="189"/>
      <c r="H1" s="124"/>
      <c r="I1" s="125" t="s">
        <v>196</v>
      </c>
    </row>
    <row r="2" spans="1:9" ht="15.75" x14ac:dyDescent="0.25">
      <c r="A2" s="207">
        <f>IF('Title Page'!B7=VOID!A3,0,'Title Page'!B7)</f>
        <v>0</v>
      </c>
      <c r="B2" s="208"/>
      <c r="C2" s="208"/>
      <c r="D2" s="208"/>
      <c r="E2" s="208"/>
      <c r="F2" s="208"/>
      <c r="G2" s="208"/>
      <c r="H2" s="208"/>
      <c r="I2" s="208"/>
    </row>
    <row r="3" spans="1:9" x14ac:dyDescent="0.2">
      <c r="A3" s="221" t="s">
        <v>5</v>
      </c>
      <c r="B3" s="222"/>
      <c r="C3" s="222"/>
      <c r="D3" s="222"/>
      <c r="E3" s="222"/>
      <c r="F3" s="222"/>
      <c r="G3" s="222"/>
      <c r="H3" s="222"/>
      <c r="I3" s="223"/>
    </row>
    <row r="4" spans="1:9" x14ac:dyDescent="0.2">
      <c r="A4" s="224"/>
      <c r="B4" s="225"/>
      <c r="C4" s="225"/>
      <c r="D4" s="225"/>
      <c r="E4" s="225"/>
      <c r="F4" s="225"/>
      <c r="G4" s="225"/>
      <c r="H4" s="225"/>
      <c r="I4" s="226"/>
    </row>
    <row r="5" spans="1:9" x14ac:dyDescent="0.2">
      <c r="A5" s="227" t="s">
        <v>6</v>
      </c>
      <c r="B5" s="228"/>
      <c r="C5" s="228"/>
      <c r="D5" s="228"/>
      <c r="E5" s="228"/>
      <c r="F5" s="228"/>
      <c r="G5" s="228"/>
      <c r="H5" s="228"/>
      <c r="I5" s="229"/>
    </row>
    <row r="6" spans="1:9" x14ac:dyDescent="0.2">
      <c r="A6" s="230"/>
      <c r="B6" s="231"/>
      <c r="C6" s="231"/>
      <c r="D6" s="231"/>
      <c r="E6" s="231"/>
      <c r="F6" s="231"/>
      <c r="G6" s="231"/>
      <c r="H6" s="231"/>
      <c r="I6" s="232"/>
    </row>
    <row r="7" spans="1:9" x14ac:dyDescent="0.2">
      <c r="A7" s="238"/>
      <c r="B7" s="239"/>
      <c r="C7" s="239"/>
      <c r="D7" s="239"/>
      <c r="E7" s="240"/>
      <c r="F7" s="233" t="s">
        <v>393</v>
      </c>
      <c r="G7" s="195"/>
      <c r="H7" s="233" t="s">
        <v>375</v>
      </c>
      <c r="I7" s="235"/>
    </row>
    <row r="8" spans="1:9" x14ac:dyDescent="0.2">
      <c r="A8" s="204"/>
      <c r="B8" s="205"/>
      <c r="C8" s="205"/>
      <c r="D8" s="205"/>
      <c r="E8" s="206"/>
      <c r="F8" s="234"/>
      <c r="G8" s="199"/>
      <c r="H8" s="236"/>
      <c r="I8" s="237"/>
    </row>
    <row r="9" spans="1:9" ht="15" x14ac:dyDescent="0.2">
      <c r="A9" s="204" t="s">
        <v>379</v>
      </c>
      <c r="B9" s="205"/>
      <c r="C9" s="205"/>
      <c r="D9" s="205"/>
      <c r="E9" s="206"/>
      <c r="F9" s="211">
        <f>'9.Investment Schedule'!F27</f>
        <v>0</v>
      </c>
      <c r="G9" s="212"/>
      <c r="H9" s="211"/>
      <c r="I9" s="212"/>
    </row>
    <row r="10" spans="1:9" ht="15" x14ac:dyDescent="0.2">
      <c r="A10" s="204" t="s">
        <v>67</v>
      </c>
      <c r="B10" s="205"/>
      <c r="C10" s="205"/>
      <c r="D10" s="205"/>
      <c r="E10" s="206"/>
      <c r="F10" s="202"/>
      <c r="G10" s="203"/>
      <c r="H10" s="202"/>
      <c r="I10" s="203"/>
    </row>
    <row r="11" spans="1:9" ht="15" x14ac:dyDescent="0.2">
      <c r="A11" s="204" t="s">
        <v>380</v>
      </c>
      <c r="B11" s="205"/>
      <c r="C11" s="205"/>
      <c r="D11" s="205"/>
      <c r="E11" s="206"/>
      <c r="F11" s="202">
        <f>'9.Investment Schedule'!F14</f>
        <v>0</v>
      </c>
      <c r="G11" s="203"/>
      <c r="H11" s="202"/>
      <c r="I11" s="203"/>
    </row>
    <row r="12" spans="1:9" ht="15" x14ac:dyDescent="0.2">
      <c r="A12" s="204" t="s">
        <v>381</v>
      </c>
      <c r="B12" s="205"/>
      <c r="C12" s="205"/>
      <c r="D12" s="205"/>
      <c r="E12" s="206"/>
      <c r="F12" s="202">
        <f>'9.Investment Schedule'!F22</f>
        <v>0</v>
      </c>
      <c r="G12" s="203"/>
      <c r="H12" s="202"/>
      <c r="I12" s="203"/>
    </row>
    <row r="13" spans="1:9" ht="15" x14ac:dyDescent="0.2">
      <c r="A13" s="204" t="s">
        <v>42</v>
      </c>
      <c r="B13" s="205"/>
      <c r="C13" s="205"/>
      <c r="D13" s="205"/>
      <c r="E13" s="206"/>
      <c r="F13" s="202"/>
      <c r="G13" s="203"/>
      <c r="H13" s="202"/>
      <c r="I13" s="203"/>
    </row>
    <row r="14" spans="1:9" ht="15" x14ac:dyDescent="0.2">
      <c r="A14" s="204" t="s">
        <v>68</v>
      </c>
      <c r="B14" s="205"/>
      <c r="C14" s="205"/>
      <c r="D14" s="205"/>
      <c r="E14" s="206"/>
      <c r="F14" s="200"/>
      <c r="G14" s="201"/>
      <c r="H14" s="202"/>
      <c r="I14" s="203"/>
    </row>
    <row r="15" spans="1:9" ht="15" x14ac:dyDescent="0.2">
      <c r="A15" s="204" t="s">
        <v>69</v>
      </c>
      <c r="B15" s="205"/>
      <c r="C15" s="205"/>
      <c r="D15" s="205"/>
      <c r="E15" s="206"/>
      <c r="F15" s="202"/>
      <c r="G15" s="203"/>
      <c r="H15" s="202"/>
      <c r="I15" s="203"/>
    </row>
    <row r="16" spans="1:9" ht="15" x14ac:dyDescent="0.2">
      <c r="A16" s="204" t="s">
        <v>337</v>
      </c>
      <c r="B16" s="205"/>
      <c r="C16" s="205"/>
      <c r="D16" s="205"/>
      <c r="E16" s="206"/>
      <c r="F16" s="200">
        <f>SUM(F9:G15)</f>
        <v>0</v>
      </c>
      <c r="G16" s="201"/>
      <c r="H16" s="200">
        <f>SUM(H9:I15)</f>
        <v>0</v>
      </c>
      <c r="I16" s="201"/>
    </row>
    <row r="17" spans="1:9" ht="15" x14ac:dyDescent="0.2">
      <c r="A17" s="204" t="s">
        <v>70</v>
      </c>
      <c r="B17" s="205"/>
      <c r="C17" s="205"/>
      <c r="D17" s="205"/>
      <c r="E17" s="206"/>
      <c r="F17" s="202"/>
      <c r="G17" s="203"/>
      <c r="H17" s="202"/>
      <c r="I17" s="203"/>
    </row>
    <row r="18" spans="1:9" ht="15" x14ac:dyDescent="0.2">
      <c r="A18" s="204" t="s">
        <v>71</v>
      </c>
      <c r="B18" s="205"/>
      <c r="C18" s="205"/>
      <c r="D18" s="205"/>
      <c r="E18" s="206"/>
      <c r="F18" s="202"/>
      <c r="G18" s="203"/>
      <c r="H18" s="202"/>
      <c r="I18" s="203"/>
    </row>
    <row r="19" spans="1:9" ht="15" x14ac:dyDescent="0.2">
      <c r="A19" s="204" t="s">
        <v>72</v>
      </c>
      <c r="B19" s="205"/>
      <c r="C19" s="205"/>
      <c r="D19" s="205"/>
      <c r="E19" s="206"/>
      <c r="F19" s="202"/>
      <c r="G19" s="203"/>
      <c r="H19" s="202"/>
      <c r="I19" s="203"/>
    </row>
    <row r="20" spans="1:9" ht="15" x14ac:dyDescent="0.2">
      <c r="A20" s="204" t="s">
        <v>57</v>
      </c>
      <c r="B20" s="205"/>
      <c r="C20" s="205"/>
      <c r="D20" s="205"/>
      <c r="E20" s="206"/>
      <c r="F20" s="200"/>
      <c r="G20" s="201"/>
      <c r="H20" s="200"/>
      <c r="I20" s="201"/>
    </row>
    <row r="21" spans="1:9" ht="15" x14ac:dyDescent="0.2">
      <c r="A21" s="204" t="s">
        <v>58</v>
      </c>
      <c r="B21" s="205"/>
      <c r="C21" s="205"/>
      <c r="D21" s="205"/>
      <c r="E21" s="206"/>
      <c r="F21" s="200"/>
      <c r="G21" s="201"/>
      <c r="H21" s="200"/>
      <c r="I21" s="201"/>
    </row>
    <row r="22" spans="1:9" ht="15" x14ac:dyDescent="0.2">
      <c r="A22" s="204" t="s">
        <v>369</v>
      </c>
      <c r="B22" s="205"/>
      <c r="C22" s="205"/>
      <c r="D22" s="205"/>
      <c r="E22" s="206"/>
      <c r="F22" s="202">
        <f>+'6.Reinsurance'!E63</f>
        <v>0</v>
      </c>
      <c r="G22" s="251"/>
      <c r="H22" s="202"/>
      <c r="I22" s="203"/>
    </row>
    <row r="23" spans="1:9" ht="15" x14ac:dyDescent="0.2">
      <c r="A23" s="204" t="s">
        <v>370</v>
      </c>
      <c r="B23" s="205"/>
      <c r="C23" s="205"/>
      <c r="D23" s="205"/>
      <c r="E23" s="206"/>
      <c r="F23" s="202">
        <f>+'6.Reinsurance'!D63</f>
        <v>0</v>
      </c>
      <c r="G23" s="203"/>
      <c r="H23" s="202"/>
      <c r="I23" s="203"/>
    </row>
    <row r="24" spans="1:9" ht="15" x14ac:dyDescent="0.2">
      <c r="A24" s="204" t="s">
        <v>135</v>
      </c>
      <c r="B24" s="205"/>
      <c r="C24" s="205"/>
      <c r="D24" s="205"/>
      <c r="E24" s="206"/>
      <c r="F24" s="202"/>
      <c r="G24" s="203"/>
      <c r="H24" s="202"/>
      <c r="I24" s="203"/>
    </row>
    <row r="25" spans="1:9" ht="15" x14ac:dyDescent="0.2">
      <c r="A25" s="204" t="s">
        <v>73</v>
      </c>
      <c r="B25" s="205"/>
      <c r="C25" s="205"/>
      <c r="D25" s="205"/>
      <c r="E25" s="206"/>
      <c r="F25" s="202"/>
      <c r="G25" s="203"/>
      <c r="H25" s="202"/>
      <c r="I25" s="203"/>
    </row>
    <row r="26" spans="1:9" ht="15" x14ac:dyDescent="0.2">
      <c r="A26" s="204" t="s">
        <v>74</v>
      </c>
      <c r="B26" s="205"/>
      <c r="C26" s="205"/>
      <c r="D26" s="205"/>
      <c r="E26" s="206"/>
      <c r="F26" s="202"/>
      <c r="G26" s="203"/>
      <c r="H26" s="202"/>
      <c r="I26" s="203"/>
    </row>
    <row r="27" spans="1:9" ht="15" x14ac:dyDescent="0.2">
      <c r="A27" s="204" t="s">
        <v>75</v>
      </c>
      <c r="B27" s="205"/>
      <c r="C27" s="205"/>
      <c r="D27" s="205"/>
      <c r="E27" s="206"/>
      <c r="F27" s="202"/>
      <c r="G27" s="203"/>
      <c r="H27" s="202"/>
      <c r="I27" s="203"/>
    </row>
    <row r="28" spans="1:9" ht="15" x14ac:dyDescent="0.2">
      <c r="A28" s="204" t="s">
        <v>59</v>
      </c>
      <c r="B28" s="205"/>
      <c r="C28" s="205"/>
      <c r="D28" s="205"/>
      <c r="E28" s="206"/>
      <c r="F28" s="202"/>
      <c r="G28" s="203"/>
      <c r="H28" s="202"/>
      <c r="I28" s="203"/>
    </row>
    <row r="29" spans="1:9" ht="15" x14ac:dyDescent="0.2">
      <c r="A29" s="204" t="s">
        <v>76</v>
      </c>
      <c r="B29" s="205"/>
      <c r="C29" s="205"/>
      <c r="D29" s="205"/>
      <c r="E29" s="206"/>
      <c r="F29" s="202"/>
      <c r="G29" s="203"/>
      <c r="H29" s="202"/>
      <c r="I29" s="203"/>
    </row>
    <row r="30" spans="1:9" ht="15" x14ac:dyDescent="0.2">
      <c r="A30" s="204" t="s">
        <v>77</v>
      </c>
      <c r="B30" s="205"/>
      <c r="C30" s="205"/>
      <c r="D30" s="205"/>
      <c r="E30" s="206"/>
      <c r="F30" s="202"/>
      <c r="G30" s="203"/>
      <c r="H30" s="202"/>
      <c r="I30" s="203"/>
    </row>
    <row r="31" spans="1:9" ht="15" x14ac:dyDescent="0.2">
      <c r="A31" s="252" t="s">
        <v>78</v>
      </c>
      <c r="B31" s="253"/>
      <c r="C31" s="253"/>
      <c r="D31" s="253"/>
      <c r="E31" s="254"/>
      <c r="F31" s="209"/>
      <c r="G31" s="210"/>
      <c r="H31" s="209"/>
      <c r="I31" s="210"/>
    </row>
    <row r="32" spans="1:9" x14ac:dyDescent="0.2">
      <c r="A32" s="241" t="s">
        <v>338</v>
      </c>
      <c r="B32" s="242"/>
      <c r="C32" s="242"/>
      <c r="D32" s="242"/>
      <c r="E32" s="243"/>
      <c r="F32" s="213">
        <f>SUM(F16:G31)</f>
        <v>0</v>
      </c>
      <c r="G32" s="214"/>
      <c r="H32" s="213">
        <f>SUM(H16:I31)</f>
        <v>0</v>
      </c>
      <c r="I32" s="214"/>
    </row>
    <row r="33" spans="1:9" ht="13.5" thickBot="1" x14ac:dyDescent="0.25">
      <c r="A33" s="244"/>
      <c r="B33" s="245"/>
      <c r="C33" s="245"/>
      <c r="D33" s="245"/>
      <c r="E33" s="246"/>
      <c r="F33" s="215"/>
      <c r="G33" s="216"/>
      <c r="H33" s="215"/>
      <c r="I33" s="216"/>
    </row>
    <row r="34" spans="1:9" ht="9" customHeight="1" thickTop="1" x14ac:dyDescent="0.2">
      <c r="A34" s="124"/>
      <c r="B34" s="124"/>
      <c r="C34" s="124"/>
      <c r="D34" s="124"/>
      <c r="E34" s="124"/>
      <c r="F34" s="124"/>
      <c r="G34" s="124"/>
      <c r="H34" s="124"/>
      <c r="I34" s="124"/>
    </row>
    <row r="35" spans="1:9" x14ac:dyDescent="0.2">
      <c r="A35" s="227" t="s">
        <v>7</v>
      </c>
      <c r="B35" s="228"/>
      <c r="C35" s="228"/>
      <c r="D35" s="228"/>
      <c r="E35" s="228"/>
      <c r="F35" s="228"/>
      <c r="G35" s="228"/>
      <c r="H35" s="228"/>
      <c r="I35" s="229"/>
    </row>
    <row r="36" spans="1:9" x14ac:dyDescent="0.2">
      <c r="A36" s="230"/>
      <c r="B36" s="231"/>
      <c r="C36" s="231"/>
      <c r="D36" s="231"/>
      <c r="E36" s="231"/>
      <c r="F36" s="231"/>
      <c r="G36" s="231"/>
      <c r="H36" s="231"/>
      <c r="I36" s="232"/>
    </row>
    <row r="37" spans="1:9" x14ac:dyDescent="0.2">
      <c r="A37" s="238"/>
      <c r="B37" s="239"/>
      <c r="C37" s="239"/>
      <c r="D37" s="239"/>
      <c r="E37" s="240"/>
      <c r="F37" s="247" t="str">
        <f>F7</f>
        <v>12/31/25</v>
      </c>
      <c r="G37" s="248"/>
      <c r="H37" s="247" t="str">
        <f>H7</f>
        <v>12/31/24</v>
      </c>
      <c r="I37" s="248"/>
    </row>
    <row r="38" spans="1:9" x14ac:dyDescent="0.2">
      <c r="A38" s="204"/>
      <c r="B38" s="205"/>
      <c r="C38" s="205"/>
      <c r="D38" s="205"/>
      <c r="E38" s="206"/>
      <c r="F38" s="249"/>
      <c r="G38" s="250"/>
      <c r="H38" s="249"/>
      <c r="I38" s="250"/>
    </row>
    <row r="39" spans="1:9" ht="15" x14ac:dyDescent="0.2">
      <c r="A39" s="204" t="s">
        <v>350</v>
      </c>
      <c r="B39" s="205"/>
      <c r="C39" s="205"/>
      <c r="D39" s="205"/>
      <c r="E39" s="206"/>
      <c r="F39" s="211">
        <f>'7.Unpaid Losses &amp; LAE'!G19+'7.Unpaid Losses &amp; LAE'!I19</f>
        <v>0</v>
      </c>
      <c r="G39" s="212"/>
      <c r="H39" s="211"/>
      <c r="I39" s="212"/>
    </row>
    <row r="40" spans="1:9" ht="15" x14ac:dyDescent="0.2">
      <c r="A40" s="204" t="s">
        <v>371</v>
      </c>
      <c r="B40" s="205"/>
      <c r="C40" s="205"/>
      <c r="D40" s="205"/>
      <c r="E40" s="206"/>
      <c r="F40" s="202">
        <f>'7.Unpaid Losses &amp; LAE'!G38+'7.Unpaid Losses &amp; LAE'!I38</f>
        <v>0</v>
      </c>
      <c r="G40" s="203"/>
      <c r="H40" s="202"/>
      <c r="I40" s="203"/>
    </row>
    <row r="41" spans="1:9" ht="15" x14ac:dyDescent="0.2">
      <c r="A41" s="204" t="s">
        <v>80</v>
      </c>
      <c r="B41" s="205"/>
      <c r="C41" s="205"/>
      <c r="D41" s="205"/>
      <c r="E41" s="206"/>
      <c r="F41" s="202"/>
      <c r="G41" s="203"/>
      <c r="H41" s="202"/>
      <c r="I41" s="203"/>
    </row>
    <row r="42" spans="1:9" ht="15" x14ac:dyDescent="0.2">
      <c r="A42" s="204" t="s">
        <v>82</v>
      </c>
      <c r="B42" s="205"/>
      <c r="C42" s="205"/>
      <c r="D42" s="205"/>
      <c r="E42" s="206"/>
      <c r="F42" s="202"/>
      <c r="G42" s="203"/>
      <c r="H42" s="202"/>
      <c r="I42" s="203"/>
    </row>
    <row r="43" spans="1:9" ht="15" x14ac:dyDescent="0.2">
      <c r="A43" s="204" t="s">
        <v>81</v>
      </c>
      <c r="B43" s="205"/>
      <c r="C43" s="205"/>
      <c r="D43" s="205"/>
      <c r="E43" s="206"/>
      <c r="F43" s="202"/>
      <c r="G43" s="203"/>
      <c r="H43" s="202"/>
      <c r="I43" s="203"/>
    </row>
    <row r="44" spans="1:9" ht="15" x14ac:dyDescent="0.2">
      <c r="A44" s="204" t="s">
        <v>83</v>
      </c>
      <c r="B44" s="205"/>
      <c r="C44" s="205"/>
      <c r="D44" s="205"/>
      <c r="E44" s="206"/>
      <c r="F44" s="202"/>
      <c r="G44" s="203"/>
      <c r="H44" s="202"/>
      <c r="I44" s="203"/>
    </row>
    <row r="45" spans="1:9" ht="15" x14ac:dyDescent="0.2">
      <c r="A45" s="204" t="s">
        <v>84</v>
      </c>
      <c r="B45" s="205"/>
      <c r="C45" s="205"/>
      <c r="D45" s="205"/>
      <c r="E45" s="206"/>
      <c r="F45" s="202"/>
      <c r="G45" s="203"/>
      <c r="H45" s="202"/>
      <c r="I45" s="203"/>
    </row>
    <row r="46" spans="1:9" ht="15" x14ac:dyDescent="0.2">
      <c r="A46" s="204" t="s">
        <v>60</v>
      </c>
      <c r="B46" s="205"/>
      <c r="C46" s="205"/>
      <c r="D46" s="205"/>
      <c r="E46" s="206"/>
      <c r="F46" s="200"/>
      <c r="G46" s="201"/>
      <c r="H46" s="200"/>
      <c r="I46" s="201"/>
    </row>
    <row r="47" spans="1:9" ht="15" x14ac:dyDescent="0.2">
      <c r="A47" s="204" t="s">
        <v>85</v>
      </c>
      <c r="B47" s="205"/>
      <c r="C47" s="205"/>
      <c r="D47" s="205"/>
      <c r="E47" s="206"/>
      <c r="F47" s="202"/>
      <c r="G47" s="203"/>
      <c r="H47" s="202"/>
      <c r="I47" s="203"/>
    </row>
    <row r="48" spans="1:9" ht="15" x14ac:dyDescent="0.2">
      <c r="A48" s="204" t="s">
        <v>86</v>
      </c>
      <c r="B48" s="205"/>
      <c r="C48" s="205"/>
      <c r="D48" s="205"/>
      <c r="E48" s="206"/>
      <c r="F48" s="202"/>
      <c r="G48" s="203"/>
      <c r="H48" s="202"/>
      <c r="I48" s="203"/>
    </row>
    <row r="49" spans="1:9" ht="15" x14ac:dyDescent="0.2">
      <c r="A49" s="204" t="s">
        <v>87</v>
      </c>
      <c r="B49" s="205"/>
      <c r="C49" s="205"/>
      <c r="D49" s="205"/>
      <c r="E49" s="206"/>
      <c r="F49" s="202"/>
      <c r="G49" s="203"/>
      <c r="H49" s="202"/>
      <c r="I49" s="203"/>
    </row>
    <row r="50" spans="1:9" ht="15" x14ac:dyDescent="0.2">
      <c r="A50" s="204" t="s">
        <v>88</v>
      </c>
      <c r="B50" s="205"/>
      <c r="C50" s="205"/>
      <c r="D50" s="205"/>
      <c r="E50" s="206"/>
      <c r="F50" s="202"/>
      <c r="G50" s="203"/>
      <c r="H50" s="202"/>
      <c r="I50" s="203"/>
    </row>
    <row r="51" spans="1:9" ht="15" x14ac:dyDescent="0.2">
      <c r="A51" s="204" t="s">
        <v>89</v>
      </c>
      <c r="B51" s="205"/>
      <c r="C51" s="205"/>
      <c r="D51" s="205"/>
      <c r="E51" s="206"/>
      <c r="F51" s="202"/>
      <c r="G51" s="203"/>
      <c r="H51" s="202"/>
      <c r="I51" s="203"/>
    </row>
    <row r="52" spans="1:9" ht="15" x14ac:dyDescent="0.2">
      <c r="A52" s="204" t="s">
        <v>61</v>
      </c>
      <c r="B52" s="205"/>
      <c r="C52" s="205"/>
      <c r="D52" s="205"/>
      <c r="E52" s="206"/>
      <c r="F52" s="202"/>
      <c r="G52" s="203"/>
      <c r="H52" s="202"/>
      <c r="I52" s="203"/>
    </row>
    <row r="53" spans="1:9" ht="15" x14ac:dyDescent="0.2">
      <c r="A53" s="204" t="s">
        <v>68</v>
      </c>
      <c r="B53" s="205"/>
      <c r="C53" s="205"/>
      <c r="D53" s="205"/>
      <c r="E53" s="206"/>
      <c r="F53" s="202"/>
      <c r="G53" s="203"/>
      <c r="H53" s="202"/>
      <c r="I53" s="203"/>
    </row>
    <row r="54" spans="1:9" ht="15" x14ac:dyDescent="0.2">
      <c r="A54" s="204" t="s">
        <v>69</v>
      </c>
      <c r="B54" s="205"/>
      <c r="C54" s="205"/>
      <c r="D54" s="205"/>
      <c r="E54" s="206"/>
      <c r="F54" s="202"/>
      <c r="G54" s="203"/>
      <c r="H54" s="202"/>
      <c r="I54" s="203"/>
    </row>
    <row r="55" spans="1:9" ht="15" x14ac:dyDescent="0.2">
      <c r="A55" s="252" t="s">
        <v>78</v>
      </c>
      <c r="B55" s="253"/>
      <c r="C55" s="253"/>
      <c r="D55" s="253"/>
      <c r="E55" s="254"/>
      <c r="F55" s="209"/>
      <c r="G55" s="210"/>
      <c r="H55" s="209"/>
      <c r="I55" s="210"/>
    </row>
    <row r="56" spans="1:9" x14ac:dyDescent="0.2">
      <c r="A56" s="241" t="s">
        <v>339</v>
      </c>
      <c r="B56" s="242"/>
      <c r="C56" s="242"/>
      <c r="D56" s="242"/>
      <c r="E56" s="243"/>
      <c r="F56" s="217">
        <f>SUM(F39:G55)</f>
        <v>0</v>
      </c>
      <c r="G56" s="214"/>
      <c r="H56" s="213">
        <f>SUM(H39:I55)</f>
        <v>0</v>
      </c>
      <c r="I56" s="214"/>
    </row>
    <row r="57" spans="1:9" x14ac:dyDescent="0.2">
      <c r="A57" s="244"/>
      <c r="B57" s="245"/>
      <c r="C57" s="245"/>
      <c r="D57" s="245"/>
      <c r="E57" s="246"/>
      <c r="F57" s="218"/>
      <c r="G57" s="219"/>
      <c r="H57" s="220"/>
      <c r="I57" s="219"/>
    </row>
    <row r="58" spans="1:9" ht="15" x14ac:dyDescent="0.2">
      <c r="A58" s="238"/>
      <c r="B58" s="239"/>
      <c r="C58" s="239"/>
      <c r="D58" s="239"/>
      <c r="E58" s="240"/>
      <c r="F58" s="211"/>
      <c r="G58" s="212"/>
      <c r="H58" s="211"/>
      <c r="I58" s="212"/>
    </row>
    <row r="59" spans="1:9" ht="15" x14ac:dyDescent="0.2">
      <c r="A59" s="204" t="s">
        <v>62</v>
      </c>
      <c r="B59" s="205"/>
      <c r="C59" s="205"/>
      <c r="D59" s="205"/>
      <c r="E59" s="206"/>
      <c r="F59" s="200"/>
      <c r="G59" s="201"/>
      <c r="H59" s="200"/>
      <c r="I59" s="201"/>
    </row>
    <row r="60" spans="1:9" ht="15" x14ac:dyDescent="0.2">
      <c r="A60" s="204" t="s">
        <v>372</v>
      </c>
      <c r="B60" s="205"/>
      <c r="C60" s="205"/>
      <c r="D60" s="205"/>
      <c r="E60" s="206"/>
      <c r="F60" s="202">
        <f>'4a.Questionnaire'!E17*'4a.Questionnaire'!F17</f>
        <v>0</v>
      </c>
      <c r="G60" s="203"/>
      <c r="H60" s="202"/>
      <c r="I60" s="203"/>
    </row>
    <row r="61" spans="1:9" ht="15" x14ac:dyDescent="0.2">
      <c r="A61" s="204" t="s">
        <v>373</v>
      </c>
      <c r="B61" s="205"/>
      <c r="C61" s="205"/>
      <c r="D61" s="205"/>
      <c r="E61" s="206"/>
      <c r="F61" s="202">
        <f>'4a.Questionnaire'!E15*'4a.Questionnaire'!F15</f>
        <v>0</v>
      </c>
      <c r="G61" s="203"/>
      <c r="H61" s="202"/>
      <c r="I61" s="203"/>
    </row>
    <row r="62" spans="1:9" ht="15" x14ac:dyDescent="0.2">
      <c r="A62" s="204" t="s">
        <v>90</v>
      </c>
      <c r="B62" s="205"/>
      <c r="C62" s="205"/>
      <c r="D62" s="205"/>
      <c r="E62" s="206"/>
      <c r="F62" s="202"/>
      <c r="G62" s="203"/>
      <c r="H62" s="202"/>
      <c r="I62" s="203"/>
    </row>
    <row r="63" spans="1:9" ht="15" x14ac:dyDescent="0.2">
      <c r="A63" s="204" t="s">
        <v>91</v>
      </c>
      <c r="B63" s="205"/>
      <c r="C63" s="205"/>
      <c r="D63" s="205"/>
      <c r="E63" s="206"/>
      <c r="F63" s="202"/>
      <c r="G63" s="203"/>
      <c r="H63" s="202"/>
      <c r="I63" s="203"/>
    </row>
    <row r="64" spans="1:9" ht="15" x14ac:dyDescent="0.2">
      <c r="A64" s="252" t="s">
        <v>340</v>
      </c>
      <c r="B64" s="253"/>
      <c r="C64" s="253"/>
      <c r="D64" s="253"/>
      <c r="E64" s="254"/>
      <c r="F64" s="209"/>
      <c r="G64" s="210"/>
      <c r="H64" s="209"/>
      <c r="I64" s="210"/>
    </row>
    <row r="65" spans="1:9" x14ac:dyDescent="0.2">
      <c r="A65" s="241" t="s">
        <v>341</v>
      </c>
      <c r="B65" s="242"/>
      <c r="C65" s="242"/>
      <c r="D65" s="242"/>
      <c r="E65" s="243"/>
      <c r="F65" s="213">
        <f>SUM(F60:G64)</f>
        <v>0</v>
      </c>
      <c r="G65" s="214"/>
      <c r="H65" s="213">
        <f>SUM(H60:I64)</f>
        <v>0</v>
      </c>
      <c r="I65" s="214"/>
    </row>
    <row r="66" spans="1:9" x14ac:dyDescent="0.2">
      <c r="A66" s="244"/>
      <c r="B66" s="245"/>
      <c r="C66" s="245"/>
      <c r="D66" s="245"/>
      <c r="E66" s="246"/>
      <c r="F66" s="220"/>
      <c r="G66" s="219"/>
      <c r="H66" s="220"/>
      <c r="I66" s="219"/>
    </row>
    <row r="67" spans="1:9" x14ac:dyDescent="0.2">
      <c r="A67" s="241" t="s">
        <v>342</v>
      </c>
      <c r="B67" s="242"/>
      <c r="C67" s="242"/>
      <c r="D67" s="242"/>
      <c r="E67" s="243"/>
      <c r="F67" s="213">
        <f>F56+F65</f>
        <v>0</v>
      </c>
      <c r="G67" s="214"/>
      <c r="H67" s="213">
        <f>H56+H65</f>
        <v>0</v>
      </c>
      <c r="I67" s="214"/>
    </row>
    <row r="68" spans="1:9" ht="13.5" thickBot="1" x14ac:dyDescent="0.25">
      <c r="A68" s="244"/>
      <c r="B68" s="245"/>
      <c r="C68" s="245"/>
      <c r="D68" s="245"/>
      <c r="E68" s="246"/>
      <c r="F68" s="215"/>
      <c r="G68" s="216"/>
      <c r="H68" s="215"/>
      <c r="I68" s="216"/>
    </row>
    <row r="69" spans="1:9" ht="15.75" thickTop="1" x14ac:dyDescent="0.2">
      <c r="A69" s="124"/>
      <c r="B69" s="124"/>
      <c r="C69" s="124"/>
      <c r="D69" s="124"/>
      <c r="E69" s="124"/>
      <c r="F69" s="124"/>
      <c r="G69" s="124"/>
      <c r="H69" s="124"/>
      <c r="I69" s="124"/>
    </row>
    <row r="70" spans="1:9" ht="15" x14ac:dyDescent="0.2">
      <c r="A70" s="124"/>
      <c r="B70" s="124"/>
      <c r="C70" s="124"/>
      <c r="D70" s="124"/>
      <c r="E70" s="124"/>
      <c r="F70" s="124"/>
      <c r="G70" s="124"/>
      <c r="H70" s="124"/>
      <c r="I70" s="124"/>
    </row>
  </sheetData>
  <customSheetViews>
    <customSheetView guid="{E97D1411-9A8A-4327-B170-757D913D236A}" showPageBreaks="1" showRuler="0">
      <selection activeCell="K40" sqref="K40"/>
      <pageMargins left="0.75" right="0.75" top="1" bottom="1" header="0.5" footer="0.5"/>
      <pageSetup paperSize="5" orientation="portrait" r:id="rId1"/>
      <headerFooter alignWithMargins="0"/>
    </customSheetView>
  </customSheetViews>
  <mergeCells count="165">
    <mergeCell ref="A65:E66"/>
    <mergeCell ref="A67:E68"/>
    <mergeCell ref="A63:E63"/>
    <mergeCell ref="A64:E64"/>
    <mergeCell ref="A37:E38"/>
    <mergeCell ref="A51:E51"/>
    <mergeCell ref="A43:E43"/>
    <mergeCell ref="A44:E44"/>
    <mergeCell ref="A53:E53"/>
    <mergeCell ref="A58:E58"/>
    <mergeCell ref="A54:E54"/>
    <mergeCell ref="A55:E55"/>
    <mergeCell ref="A56:E57"/>
    <mergeCell ref="A45:E45"/>
    <mergeCell ref="A50:E50"/>
    <mergeCell ref="A62:E62"/>
    <mergeCell ref="A52:E52"/>
    <mergeCell ref="A59:E59"/>
    <mergeCell ref="A60:E60"/>
    <mergeCell ref="A61:E61"/>
    <mergeCell ref="A46:E46"/>
    <mergeCell ref="A49:E49"/>
    <mergeCell ref="A47:E47"/>
    <mergeCell ref="A48:E48"/>
    <mergeCell ref="A17:E17"/>
    <mergeCell ref="A18:E18"/>
    <mergeCell ref="A19:E19"/>
    <mergeCell ref="A42:E42"/>
    <mergeCell ref="A39:E39"/>
    <mergeCell ref="A40:E40"/>
    <mergeCell ref="A41:E41"/>
    <mergeCell ref="A11:E11"/>
    <mergeCell ref="A15:E15"/>
    <mergeCell ref="A24:E24"/>
    <mergeCell ref="A25:E25"/>
    <mergeCell ref="A26:E26"/>
    <mergeCell ref="A30:E30"/>
    <mergeCell ref="A27:E27"/>
    <mergeCell ref="A20:E20"/>
    <mergeCell ref="A23:E23"/>
    <mergeCell ref="A22:E22"/>
    <mergeCell ref="A28:E28"/>
    <mergeCell ref="A31:E31"/>
    <mergeCell ref="A16:E16"/>
    <mergeCell ref="A12:E12"/>
    <mergeCell ref="A13:E13"/>
    <mergeCell ref="A14:E14"/>
    <mergeCell ref="A29:E29"/>
    <mergeCell ref="A21:E21"/>
    <mergeCell ref="F24:G24"/>
    <mergeCell ref="F25:G25"/>
    <mergeCell ref="F28:G28"/>
    <mergeCell ref="F29:G29"/>
    <mergeCell ref="F27:G27"/>
    <mergeCell ref="F22:G22"/>
    <mergeCell ref="F23:G23"/>
    <mergeCell ref="F21:G21"/>
    <mergeCell ref="F26:G26"/>
    <mergeCell ref="F19:G19"/>
    <mergeCell ref="H17:I17"/>
    <mergeCell ref="H29:I29"/>
    <mergeCell ref="H20:I20"/>
    <mergeCell ref="H21:I21"/>
    <mergeCell ref="H18:I18"/>
    <mergeCell ref="H23:I23"/>
    <mergeCell ref="F32:G33"/>
    <mergeCell ref="H13:I13"/>
    <mergeCell ref="H14:I14"/>
    <mergeCell ref="H22:I22"/>
    <mergeCell ref="H31:I31"/>
    <mergeCell ref="H30:I30"/>
    <mergeCell ref="H26:I26"/>
    <mergeCell ref="H27:I27"/>
    <mergeCell ref="H24:I24"/>
    <mergeCell ref="H25:I25"/>
    <mergeCell ref="H19:I19"/>
    <mergeCell ref="F17:G17"/>
    <mergeCell ref="F16:G16"/>
    <mergeCell ref="F20:G20"/>
    <mergeCell ref="F18:G18"/>
    <mergeCell ref="H46:I46"/>
    <mergeCell ref="H44:I44"/>
    <mergeCell ref="H45:I45"/>
    <mergeCell ref="F47:G47"/>
    <mergeCell ref="H40:I40"/>
    <mergeCell ref="H41:I41"/>
    <mergeCell ref="A3:I4"/>
    <mergeCell ref="A5:I6"/>
    <mergeCell ref="F9:G9"/>
    <mergeCell ref="F10:G10"/>
    <mergeCell ref="F7:G8"/>
    <mergeCell ref="H7:I8"/>
    <mergeCell ref="H9:I9"/>
    <mergeCell ref="A7:E8"/>
    <mergeCell ref="H10:I10"/>
    <mergeCell ref="H12:I12"/>
    <mergeCell ref="H28:I28"/>
    <mergeCell ref="H32:I33"/>
    <mergeCell ref="A35:I36"/>
    <mergeCell ref="A32:E33"/>
    <mergeCell ref="F37:G38"/>
    <mergeCell ref="H37:I38"/>
    <mergeCell ref="F30:G30"/>
    <mergeCell ref="F31:G31"/>
    <mergeCell ref="H67:I68"/>
    <mergeCell ref="H64:I64"/>
    <mergeCell ref="H60:I60"/>
    <mergeCell ref="H61:I61"/>
    <mergeCell ref="H62:I62"/>
    <mergeCell ref="H63:I63"/>
    <mergeCell ref="F62:G62"/>
    <mergeCell ref="F50:G50"/>
    <mergeCell ref="F49:G49"/>
    <mergeCell ref="F51:G51"/>
    <mergeCell ref="F58:G58"/>
    <mergeCell ref="F67:G68"/>
    <mergeCell ref="F64:G64"/>
    <mergeCell ref="F60:G60"/>
    <mergeCell ref="F61:G61"/>
    <mergeCell ref="H58:I58"/>
    <mergeCell ref="F56:G57"/>
    <mergeCell ref="H56:I57"/>
    <mergeCell ref="H54:I54"/>
    <mergeCell ref="H49:I49"/>
    <mergeCell ref="F65:G66"/>
    <mergeCell ref="H65:I66"/>
    <mergeCell ref="F59:G59"/>
    <mergeCell ref="H59:I59"/>
    <mergeCell ref="F63:G63"/>
    <mergeCell ref="H55:I55"/>
    <mergeCell ref="F53:G53"/>
    <mergeCell ref="F54:G54"/>
    <mergeCell ref="H39:I39"/>
    <mergeCell ref="H42:I42"/>
    <mergeCell ref="F55:G55"/>
    <mergeCell ref="F52:G52"/>
    <mergeCell ref="H52:I52"/>
    <mergeCell ref="H51:I51"/>
    <mergeCell ref="H47:I47"/>
    <mergeCell ref="H53:I53"/>
    <mergeCell ref="H48:I48"/>
    <mergeCell ref="H50:I50"/>
    <mergeCell ref="F44:G44"/>
    <mergeCell ref="F39:G39"/>
    <mergeCell ref="F40:G40"/>
    <mergeCell ref="F41:G41"/>
    <mergeCell ref="F42:G42"/>
    <mergeCell ref="F43:G43"/>
    <mergeCell ref="H43:I43"/>
    <mergeCell ref="F45:G45"/>
    <mergeCell ref="F48:G48"/>
    <mergeCell ref="F46:G46"/>
    <mergeCell ref="A1:D1"/>
    <mergeCell ref="E1:G1"/>
    <mergeCell ref="H16:I16"/>
    <mergeCell ref="F12:G12"/>
    <mergeCell ref="F13:G13"/>
    <mergeCell ref="F14:G14"/>
    <mergeCell ref="F15:G15"/>
    <mergeCell ref="A9:E9"/>
    <mergeCell ref="A10:E10"/>
    <mergeCell ref="H15:I15"/>
    <mergeCell ref="A2:I2"/>
    <mergeCell ref="F11:G11"/>
    <mergeCell ref="H11:I11"/>
  </mergeCells>
  <phoneticPr fontId="0" type="noConversion"/>
  <pageMargins left="0.75" right="0.75" top="1" bottom="1" header="0.5" footer="0.5"/>
  <pageSetup paperSize="5" scale="75" orientation="portrait" r:id="rId2"/>
  <headerFooter alignWithMargins="0">
    <oddHeader xml:space="preserve">&amp;C&amp;"Arial,Bold"Confidential&amp;"Arial,Regular"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56"/>
  <sheetViews>
    <sheetView showGridLines="0" zoomScale="115" zoomScaleNormal="115" workbookViewId="0">
      <selection activeCell="X27" sqref="X27"/>
    </sheetView>
  </sheetViews>
  <sheetFormatPr defaultRowHeight="12.75" x14ac:dyDescent="0.2"/>
  <cols>
    <col min="5" max="5" width="16.42578125" customWidth="1"/>
  </cols>
  <sheetData>
    <row r="1" spans="1:9" x14ac:dyDescent="0.2">
      <c r="A1" s="255" t="s">
        <v>222</v>
      </c>
      <c r="B1" s="255"/>
      <c r="C1" s="255"/>
      <c r="D1" s="255"/>
      <c r="E1" s="256" t="str">
        <f>'Title Page'!A5</f>
        <v>December 31, 2025</v>
      </c>
      <c r="F1" s="257"/>
      <c r="G1" s="257"/>
      <c r="I1" s="16" t="s">
        <v>197</v>
      </c>
    </row>
    <row r="2" spans="1:9" x14ac:dyDescent="0.2">
      <c r="A2" s="185">
        <f>'2.Balance Sheet'!A2</f>
        <v>0</v>
      </c>
      <c r="B2" s="157"/>
      <c r="C2" s="157"/>
      <c r="D2" s="157"/>
      <c r="E2" s="157"/>
      <c r="F2" s="157"/>
      <c r="G2" s="157"/>
      <c r="H2" s="157"/>
      <c r="I2" s="157"/>
    </row>
    <row r="3" spans="1:9" x14ac:dyDescent="0.2">
      <c r="A3" s="279" t="s">
        <v>8</v>
      </c>
      <c r="B3" s="280"/>
      <c r="C3" s="280"/>
      <c r="D3" s="280"/>
      <c r="E3" s="280"/>
      <c r="F3" s="280"/>
      <c r="G3" s="280"/>
      <c r="H3" s="280"/>
      <c r="I3" s="281"/>
    </row>
    <row r="4" spans="1:9" ht="12.75" customHeight="1" x14ac:dyDescent="0.2">
      <c r="A4" s="282"/>
      <c r="B4" s="283"/>
      <c r="C4" s="283"/>
      <c r="D4" s="283"/>
      <c r="E4" s="283"/>
      <c r="F4" s="283"/>
      <c r="G4" s="283"/>
      <c r="H4" s="283"/>
      <c r="I4" s="284"/>
    </row>
    <row r="5" spans="1:9" x14ac:dyDescent="0.2">
      <c r="A5" s="292"/>
      <c r="B5" s="293"/>
      <c r="C5" s="293"/>
      <c r="D5" s="293"/>
      <c r="E5" s="294"/>
      <c r="F5" s="285" t="str">
        <f>'2.Balance Sheet'!F7</f>
        <v>12/31/25</v>
      </c>
      <c r="G5" s="286"/>
      <c r="H5" s="289" t="str">
        <f>'2.Balance Sheet'!H7</f>
        <v>12/31/24</v>
      </c>
      <c r="I5" s="290"/>
    </row>
    <row r="6" spans="1:9" x14ac:dyDescent="0.2">
      <c r="A6" s="258"/>
      <c r="B6" s="259"/>
      <c r="C6" s="259"/>
      <c r="D6" s="259"/>
      <c r="E6" s="260"/>
      <c r="F6" s="287"/>
      <c r="G6" s="288"/>
      <c r="H6" s="291"/>
      <c r="I6" s="288"/>
    </row>
    <row r="7" spans="1:9" x14ac:dyDescent="0.2">
      <c r="A7" s="258" t="s">
        <v>102</v>
      </c>
      <c r="B7" s="259"/>
      <c r="C7" s="259"/>
      <c r="D7" s="259"/>
      <c r="E7" s="260"/>
      <c r="F7" s="275"/>
      <c r="G7" s="276"/>
      <c r="H7" s="275"/>
      <c r="I7" s="276"/>
    </row>
    <row r="8" spans="1:9" x14ac:dyDescent="0.2">
      <c r="A8" s="269" t="s">
        <v>391</v>
      </c>
      <c r="B8" s="259"/>
      <c r="C8" s="259"/>
      <c r="D8" s="259"/>
      <c r="E8" s="260"/>
      <c r="F8" s="277">
        <f>'5.Premium Schedule'!P29</f>
        <v>0</v>
      </c>
      <c r="G8" s="278"/>
      <c r="H8" s="277"/>
      <c r="I8" s="278"/>
    </row>
    <row r="9" spans="1:9" x14ac:dyDescent="0.2">
      <c r="A9" s="258" t="s">
        <v>92</v>
      </c>
      <c r="B9" s="259"/>
      <c r="C9" s="259"/>
      <c r="D9" s="259"/>
      <c r="E9" s="260"/>
      <c r="F9" s="277"/>
      <c r="G9" s="278"/>
      <c r="H9" s="277"/>
      <c r="I9" s="278"/>
    </row>
    <row r="10" spans="1:9" x14ac:dyDescent="0.2">
      <c r="A10" s="258" t="s">
        <v>93</v>
      </c>
      <c r="B10" s="259"/>
      <c r="C10" s="259"/>
      <c r="D10" s="259"/>
      <c r="E10" s="260"/>
      <c r="F10" s="277">
        <f>F9+F8</f>
        <v>0</v>
      </c>
      <c r="G10" s="278"/>
      <c r="H10" s="277">
        <f>H9+H8</f>
        <v>0</v>
      </c>
      <c r="I10" s="278"/>
    </row>
    <row r="11" spans="1:9" x14ac:dyDescent="0.2">
      <c r="A11" s="328" t="s">
        <v>94</v>
      </c>
      <c r="B11" s="329"/>
      <c r="C11" s="329"/>
      <c r="D11" s="329"/>
      <c r="E11" s="330"/>
      <c r="F11" s="277"/>
      <c r="G11" s="278"/>
      <c r="H11" s="277"/>
      <c r="I11" s="278"/>
    </row>
    <row r="12" spans="1:9" x14ac:dyDescent="0.2">
      <c r="A12" s="261" t="s">
        <v>239</v>
      </c>
      <c r="B12" s="262"/>
      <c r="C12" s="262"/>
      <c r="D12" s="262"/>
      <c r="E12" s="263"/>
      <c r="F12" s="270">
        <f>F10+F11</f>
        <v>0</v>
      </c>
      <c r="G12" s="271"/>
      <c r="H12" s="270">
        <f>H10+H11</f>
        <v>0</v>
      </c>
      <c r="I12" s="271"/>
    </row>
    <row r="13" spans="1:9" x14ac:dyDescent="0.2">
      <c r="A13" s="264"/>
      <c r="B13" s="265"/>
      <c r="C13" s="265"/>
      <c r="D13" s="265"/>
      <c r="E13" s="266"/>
      <c r="F13" s="272"/>
      <c r="G13" s="273"/>
      <c r="H13" s="272"/>
      <c r="I13" s="273"/>
    </row>
    <row r="14" spans="1:9" x14ac:dyDescent="0.2">
      <c r="A14" s="295" t="s">
        <v>103</v>
      </c>
      <c r="B14" s="295"/>
      <c r="C14" s="295"/>
      <c r="D14" s="295"/>
      <c r="E14" s="295"/>
      <c r="F14" s="274"/>
      <c r="G14" s="274"/>
      <c r="H14" s="274"/>
      <c r="I14" s="274"/>
    </row>
    <row r="15" spans="1:9" x14ac:dyDescent="0.2">
      <c r="A15" s="296" t="s">
        <v>352</v>
      </c>
      <c r="B15" s="297"/>
      <c r="C15" s="297"/>
      <c r="D15" s="297"/>
      <c r="E15" s="297"/>
      <c r="F15" s="267">
        <f>'8.Loss &amp; LAE Paid and Incurred'!M19</f>
        <v>0</v>
      </c>
      <c r="G15" s="268"/>
      <c r="H15" s="267"/>
      <c r="I15" s="268"/>
    </row>
    <row r="16" spans="1:9" x14ac:dyDescent="0.2">
      <c r="A16" s="296" t="s">
        <v>353</v>
      </c>
      <c r="B16" s="297"/>
      <c r="C16" s="297"/>
      <c r="D16" s="297"/>
      <c r="E16" s="297"/>
      <c r="F16" s="322">
        <f>'8.Loss &amp; LAE Paid and Incurred'!M37</f>
        <v>0</v>
      </c>
      <c r="G16" s="323"/>
      <c r="H16" s="322"/>
      <c r="I16" s="323"/>
    </row>
    <row r="17" spans="1:14" x14ac:dyDescent="0.2">
      <c r="A17" s="297" t="s">
        <v>95</v>
      </c>
      <c r="B17" s="297"/>
      <c r="C17" s="297"/>
      <c r="D17" s="297"/>
      <c r="E17" s="297"/>
      <c r="F17" s="277"/>
      <c r="G17" s="278"/>
      <c r="H17" s="277"/>
      <c r="I17" s="278"/>
    </row>
    <row r="18" spans="1:14" x14ac:dyDescent="0.2">
      <c r="A18" s="297" t="s">
        <v>96</v>
      </c>
      <c r="B18" s="297"/>
      <c r="C18" s="297"/>
      <c r="D18" s="297"/>
      <c r="E18" s="297"/>
      <c r="F18" s="277"/>
      <c r="G18" s="278"/>
      <c r="H18" s="277"/>
      <c r="I18" s="278"/>
    </row>
    <row r="19" spans="1:14" x14ac:dyDescent="0.2">
      <c r="A19" s="334" t="s">
        <v>97</v>
      </c>
      <c r="B19" s="334"/>
      <c r="C19" s="334"/>
      <c r="D19" s="334"/>
      <c r="E19" s="334"/>
      <c r="F19" s="308"/>
      <c r="G19" s="309"/>
      <c r="H19" s="324"/>
      <c r="I19" s="325"/>
    </row>
    <row r="20" spans="1:14" x14ac:dyDescent="0.2">
      <c r="A20" s="335" t="s">
        <v>240</v>
      </c>
      <c r="B20" s="336"/>
      <c r="C20" s="336"/>
      <c r="D20" s="336"/>
      <c r="E20" s="336"/>
      <c r="F20" s="326">
        <f>SUM(F15:G19)</f>
        <v>0</v>
      </c>
      <c r="G20" s="327"/>
      <c r="H20" s="270">
        <f>SUM(H15:I19)</f>
        <v>0</v>
      </c>
      <c r="I20" s="271"/>
    </row>
    <row r="21" spans="1:14" x14ac:dyDescent="0.2">
      <c r="A21" s="336"/>
      <c r="B21" s="336"/>
      <c r="C21" s="336"/>
      <c r="D21" s="336"/>
      <c r="E21" s="336"/>
      <c r="F21" s="272"/>
      <c r="G21" s="273"/>
      <c r="H21" s="272"/>
      <c r="I21" s="273"/>
    </row>
    <row r="22" spans="1:14" x14ac:dyDescent="0.2">
      <c r="A22" s="336" t="s">
        <v>241</v>
      </c>
      <c r="B22" s="336"/>
      <c r="C22" s="336"/>
      <c r="D22" s="336"/>
      <c r="E22" s="336"/>
      <c r="F22" s="270">
        <f>F12-F20</f>
        <v>0</v>
      </c>
      <c r="G22" s="271"/>
      <c r="H22" s="270">
        <f>H12-H20</f>
        <v>0</v>
      </c>
      <c r="I22" s="271"/>
    </row>
    <row r="23" spans="1:14" x14ac:dyDescent="0.2">
      <c r="A23" s="336"/>
      <c r="B23" s="336"/>
      <c r="C23" s="336"/>
      <c r="D23" s="336"/>
      <c r="E23" s="336"/>
      <c r="F23" s="272"/>
      <c r="G23" s="273"/>
      <c r="H23" s="272"/>
      <c r="I23" s="273"/>
    </row>
    <row r="24" spans="1:14" x14ac:dyDescent="0.2">
      <c r="A24" s="295" t="s">
        <v>98</v>
      </c>
      <c r="B24" s="295"/>
      <c r="C24" s="295"/>
      <c r="D24" s="295"/>
      <c r="E24" s="295"/>
      <c r="F24" s="275"/>
      <c r="G24" s="276"/>
      <c r="H24" s="275"/>
      <c r="I24" s="276"/>
    </row>
    <row r="25" spans="1:14" x14ac:dyDescent="0.2">
      <c r="A25" s="297" t="s">
        <v>99</v>
      </c>
      <c r="B25" s="297"/>
      <c r="C25" s="297"/>
      <c r="D25" s="297"/>
      <c r="E25" s="297"/>
      <c r="F25" s="277"/>
      <c r="G25" s="278"/>
      <c r="H25" s="277"/>
      <c r="I25" s="278"/>
    </row>
    <row r="26" spans="1:14" x14ac:dyDescent="0.2">
      <c r="A26" s="297" t="s">
        <v>100</v>
      </c>
      <c r="B26" s="297"/>
      <c r="C26" s="297"/>
      <c r="D26" s="297"/>
      <c r="E26" s="297"/>
      <c r="F26" s="331"/>
      <c r="G26" s="332"/>
      <c r="H26" s="331"/>
      <c r="I26" s="332"/>
    </row>
    <row r="27" spans="1:14" x14ac:dyDescent="0.2">
      <c r="A27" s="333" t="s">
        <v>243</v>
      </c>
      <c r="B27" s="259"/>
      <c r="C27" s="259"/>
      <c r="D27" s="259"/>
      <c r="E27" s="260"/>
      <c r="F27" s="300">
        <f>SUM(F22:G25)-F26</f>
        <v>0</v>
      </c>
      <c r="G27" s="300"/>
      <c r="H27" s="300">
        <f>SUM(H22:I25)-H26</f>
        <v>0</v>
      </c>
      <c r="I27" s="300"/>
    </row>
    <row r="28" spans="1:14" x14ac:dyDescent="0.2">
      <c r="A28" s="258"/>
      <c r="B28" s="259"/>
      <c r="C28" s="259"/>
      <c r="D28" s="259"/>
      <c r="E28" s="260"/>
      <c r="F28" s="300"/>
      <c r="G28" s="300"/>
      <c r="H28" s="300"/>
      <c r="I28" s="300"/>
    </row>
    <row r="29" spans="1:14" x14ac:dyDescent="0.2">
      <c r="A29" s="258" t="s">
        <v>101</v>
      </c>
      <c r="B29" s="259"/>
      <c r="C29" s="259"/>
      <c r="D29" s="259"/>
      <c r="E29" s="260"/>
      <c r="F29" s="304"/>
      <c r="G29" s="305"/>
      <c r="H29" s="304"/>
      <c r="I29" s="305"/>
      <c r="M29" s="7"/>
      <c r="N29" s="7"/>
    </row>
    <row r="30" spans="1:14" x14ac:dyDescent="0.2">
      <c r="A30" s="328" t="s">
        <v>244</v>
      </c>
      <c r="B30" s="329"/>
      <c r="C30" s="329"/>
      <c r="D30" s="329"/>
      <c r="E30" s="330"/>
      <c r="F30" s="308"/>
      <c r="G30" s="309"/>
      <c r="H30" s="308"/>
      <c r="I30" s="309"/>
    </row>
    <row r="31" spans="1:14" x14ac:dyDescent="0.2">
      <c r="A31" s="261" t="s">
        <v>242</v>
      </c>
      <c r="B31" s="262"/>
      <c r="C31" s="262"/>
      <c r="D31" s="262"/>
      <c r="E31" s="263"/>
      <c r="F31" s="270">
        <f>F27-(F29+F30)</f>
        <v>0</v>
      </c>
      <c r="G31" s="271"/>
      <c r="H31" s="270">
        <f>H27-(H29+H30)</f>
        <v>0</v>
      </c>
      <c r="I31" s="271"/>
    </row>
    <row r="32" spans="1:14" ht="13.5" thickBot="1" x14ac:dyDescent="0.25">
      <c r="A32" s="264"/>
      <c r="B32" s="265"/>
      <c r="C32" s="265"/>
      <c r="D32" s="265"/>
      <c r="E32" s="266"/>
      <c r="F32" s="306"/>
      <c r="G32" s="307"/>
      <c r="H32" s="306"/>
      <c r="I32" s="307"/>
    </row>
    <row r="33" spans="1:9" ht="13.5" thickTop="1" x14ac:dyDescent="0.2">
      <c r="F33" s="5"/>
      <c r="G33" s="5"/>
      <c r="H33" s="5"/>
      <c r="I33" s="5"/>
    </row>
    <row r="35" spans="1:9" x14ac:dyDescent="0.2">
      <c r="A35" s="279" t="s">
        <v>9</v>
      </c>
      <c r="B35" s="280"/>
      <c r="C35" s="280"/>
      <c r="D35" s="280"/>
      <c r="E35" s="280"/>
      <c r="F35" s="280"/>
      <c r="G35" s="280"/>
      <c r="H35" s="280"/>
      <c r="I35" s="281"/>
    </row>
    <row r="36" spans="1:9" x14ac:dyDescent="0.2">
      <c r="A36" s="282"/>
      <c r="B36" s="283"/>
      <c r="C36" s="283"/>
      <c r="D36" s="283"/>
      <c r="E36" s="283"/>
      <c r="F36" s="283"/>
      <c r="G36" s="283"/>
      <c r="H36" s="283"/>
      <c r="I36" s="284"/>
    </row>
    <row r="37" spans="1:9" x14ac:dyDescent="0.2">
      <c r="A37" s="295" t="s">
        <v>104</v>
      </c>
      <c r="B37" s="295"/>
      <c r="C37" s="295"/>
      <c r="D37" s="295"/>
      <c r="E37" s="295"/>
      <c r="F37" s="318">
        <f>H54</f>
        <v>0</v>
      </c>
      <c r="G37" s="319"/>
      <c r="H37" s="318"/>
      <c r="I37" s="319"/>
    </row>
    <row r="38" spans="1:9" x14ac:dyDescent="0.2">
      <c r="A38" s="297" t="s">
        <v>105</v>
      </c>
      <c r="B38" s="297"/>
      <c r="C38" s="297"/>
      <c r="D38" s="297"/>
      <c r="E38" s="297"/>
      <c r="F38" s="298">
        <f>F31</f>
        <v>0</v>
      </c>
      <c r="G38" s="299"/>
      <c r="H38" s="298">
        <f>H31</f>
        <v>0</v>
      </c>
      <c r="I38" s="299"/>
    </row>
    <row r="39" spans="1:9" x14ac:dyDescent="0.2">
      <c r="A39" s="297" t="s">
        <v>106</v>
      </c>
      <c r="B39" s="297"/>
      <c r="C39" s="297"/>
      <c r="D39" s="297"/>
      <c r="E39" s="297"/>
      <c r="F39" s="320"/>
      <c r="G39" s="321"/>
      <c r="H39" s="320"/>
      <c r="I39" s="321"/>
    </row>
    <row r="40" spans="1:9" x14ac:dyDescent="0.2">
      <c r="A40" s="297" t="s">
        <v>245</v>
      </c>
      <c r="B40" s="297"/>
      <c r="C40" s="297"/>
      <c r="D40" s="297"/>
      <c r="E40" s="297"/>
      <c r="F40" s="300"/>
      <c r="G40" s="300"/>
      <c r="H40" s="300"/>
      <c r="I40" s="300"/>
    </row>
    <row r="41" spans="1:9" x14ac:dyDescent="0.2">
      <c r="A41" s="297" t="s">
        <v>110</v>
      </c>
      <c r="B41" s="297"/>
      <c r="C41" s="297"/>
      <c r="D41" s="297"/>
      <c r="E41" s="297"/>
      <c r="F41" s="301"/>
      <c r="G41" s="302"/>
      <c r="H41" s="301"/>
      <c r="I41" s="302"/>
    </row>
    <row r="42" spans="1:9" x14ac:dyDescent="0.2">
      <c r="A42" s="297" t="s">
        <v>107</v>
      </c>
      <c r="B42" s="297"/>
      <c r="C42" s="297"/>
      <c r="D42" s="297"/>
      <c r="E42" s="297"/>
      <c r="F42" s="298"/>
      <c r="G42" s="299"/>
      <c r="H42" s="303"/>
      <c r="I42" s="299"/>
    </row>
    <row r="43" spans="1:9" x14ac:dyDescent="0.2">
      <c r="A43" s="297" t="s">
        <v>246</v>
      </c>
      <c r="B43" s="297"/>
      <c r="C43" s="297"/>
      <c r="D43" s="297"/>
      <c r="E43" s="297"/>
      <c r="F43" s="298"/>
      <c r="G43" s="299"/>
      <c r="H43" s="298"/>
      <c r="I43" s="299"/>
    </row>
    <row r="44" spans="1:9" x14ac:dyDescent="0.2">
      <c r="A44" s="297" t="s">
        <v>108</v>
      </c>
      <c r="B44" s="297"/>
      <c r="C44" s="297"/>
      <c r="D44" s="297"/>
      <c r="E44" s="297"/>
      <c r="F44" s="298"/>
      <c r="G44" s="299"/>
      <c r="H44" s="298"/>
      <c r="I44" s="299"/>
    </row>
    <row r="45" spans="1:9" x14ac:dyDescent="0.2">
      <c r="A45" s="297" t="s">
        <v>111</v>
      </c>
      <c r="B45" s="297"/>
      <c r="C45" s="297"/>
      <c r="D45" s="297"/>
      <c r="E45" s="297"/>
      <c r="F45" s="298"/>
      <c r="G45" s="299"/>
      <c r="H45" s="298"/>
      <c r="I45" s="299"/>
    </row>
    <row r="46" spans="1:9" x14ac:dyDescent="0.2">
      <c r="A46" s="297" t="s">
        <v>107</v>
      </c>
      <c r="B46" s="297"/>
      <c r="C46" s="297"/>
      <c r="D46" s="297"/>
      <c r="E46" s="297"/>
      <c r="F46" s="298"/>
      <c r="G46" s="299"/>
      <c r="H46" s="298"/>
      <c r="I46" s="299"/>
    </row>
    <row r="47" spans="1:9" x14ac:dyDescent="0.2">
      <c r="A47" s="297" t="s">
        <v>247</v>
      </c>
      <c r="B47" s="297"/>
      <c r="C47" s="297"/>
      <c r="D47" s="297"/>
      <c r="E47" s="297"/>
      <c r="F47" s="298"/>
      <c r="G47" s="299"/>
      <c r="H47" s="298"/>
      <c r="I47" s="299"/>
    </row>
    <row r="48" spans="1:9" x14ac:dyDescent="0.2">
      <c r="A48" s="297" t="s">
        <v>109</v>
      </c>
      <c r="B48" s="297"/>
      <c r="C48" s="297"/>
      <c r="D48" s="297"/>
      <c r="E48" s="297"/>
      <c r="F48" s="298"/>
      <c r="G48" s="299"/>
      <c r="H48" s="298"/>
      <c r="I48" s="299"/>
    </row>
    <row r="49" spans="1:9" x14ac:dyDescent="0.2">
      <c r="A49" s="297" t="s">
        <v>248</v>
      </c>
      <c r="B49" s="297"/>
      <c r="C49" s="297"/>
      <c r="D49" s="297"/>
      <c r="E49" s="297"/>
      <c r="F49" s="298"/>
      <c r="G49" s="299"/>
      <c r="H49" s="298"/>
      <c r="I49" s="299"/>
    </row>
    <row r="50" spans="1:9" x14ac:dyDescent="0.2">
      <c r="A50" s="297" t="s">
        <v>249</v>
      </c>
      <c r="B50" s="297"/>
      <c r="C50" s="297"/>
      <c r="D50" s="297"/>
      <c r="E50" s="297"/>
      <c r="F50" s="298"/>
      <c r="G50" s="299"/>
      <c r="H50" s="298"/>
      <c r="I50" s="299"/>
    </row>
    <row r="51" spans="1:9" x14ac:dyDescent="0.2">
      <c r="A51" s="297" t="s">
        <v>68</v>
      </c>
      <c r="B51" s="297"/>
      <c r="C51" s="297"/>
      <c r="D51" s="297"/>
      <c r="E51" s="297"/>
      <c r="F51" s="316"/>
      <c r="G51" s="317"/>
      <c r="H51" s="316"/>
      <c r="I51" s="317"/>
    </row>
    <row r="52" spans="1:9" x14ac:dyDescent="0.2">
      <c r="A52" s="297" t="s">
        <v>69</v>
      </c>
      <c r="B52" s="297"/>
      <c r="C52" s="297"/>
      <c r="D52" s="297"/>
      <c r="E52" s="297"/>
      <c r="F52" s="298"/>
      <c r="G52" s="299"/>
      <c r="H52" s="298"/>
      <c r="I52" s="299"/>
    </row>
    <row r="53" spans="1:9" x14ac:dyDescent="0.2">
      <c r="A53" s="334"/>
      <c r="B53" s="334"/>
      <c r="C53" s="334"/>
      <c r="D53" s="334"/>
      <c r="E53" s="334"/>
      <c r="F53" s="314"/>
      <c r="G53" s="315"/>
      <c r="H53" s="314"/>
      <c r="I53" s="315"/>
    </row>
    <row r="54" spans="1:9" x14ac:dyDescent="0.2">
      <c r="A54" s="337" t="s">
        <v>250</v>
      </c>
      <c r="B54" s="262"/>
      <c r="C54" s="262"/>
      <c r="D54" s="262"/>
      <c r="E54" s="263"/>
      <c r="F54" s="310">
        <f>SUM(F37:G53)</f>
        <v>0</v>
      </c>
      <c r="G54" s="311"/>
      <c r="H54" s="310">
        <f>SUM(H37:I53)</f>
        <v>0</v>
      </c>
      <c r="I54" s="311"/>
    </row>
    <row r="55" spans="1:9" ht="13.5" thickBot="1" x14ac:dyDescent="0.25">
      <c r="A55" s="264"/>
      <c r="B55" s="265"/>
      <c r="C55" s="265"/>
      <c r="D55" s="265"/>
      <c r="E55" s="266"/>
      <c r="F55" s="312"/>
      <c r="G55" s="313"/>
      <c r="H55" s="312"/>
      <c r="I55" s="313"/>
    </row>
    <row r="56" spans="1:9" ht="13.5" thickTop="1" x14ac:dyDescent="0.2"/>
  </sheetData>
  <customSheetViews>
    <customSheetView guid="{E97D1411-9A8A-4327-B170-757D913D236A}" showPageBreaks="1" showRuler="0">
      <selection activeCell="K23" sqref="K23"/>
      <pageMargins left="0.75" right="0.75" top="1" bottom="1" header="0.5" footer="0.5"/>
      <pageSetup paperSize="5" orientation="portrait" r:id="rId1"/>
      <headerFooter alignWithMargins="0"/>
    </customSheetView>
  </customSheetViews>
  <mergeCells count="125">
    <mergeCell ref="A49:E49"/>
    <mergeCell ref="A50:E50"/>
    <mergeCell ref="A51:E51"/>
    <mergeCell ref="A48:E48"/>
    <mergeCell ref="A44:E44"/>
    <mergeCell ref="A54:E55"/>
    <mergeCell ref="A52:E52"/>
    <mergeCell ref="A53:E53"/>
    <mergeCell ref="A45:E45"/>
    <mergeCell ref="A46:E46"/>
    <mergeCell ref="A47:E47"/>
    <mergeCell ref="A11:E11"/>
    <mergeCell ref="H8:I8"/>
    <mergeCell ref="A25:E25"/>
    <mergeCell ref="A30:E30"/>
    <mergeCell ref="A7:E7"/>
    <mergeCell ref="A15:E15"/>
    <mergeCell ref="F7:G7"/>
    <mergeCell ref="F14:G14"/>
    <mergeCell ref="F10:G10"/>
    <mergeCell ref="F26:G26"/>
    <mergeCell ref="A27:E28"/>
    <mergeCell ref="A29:E29"/>
    <mergeCell ref="H17:I17"/>
    <mergeCell ref="A19:E19"/>
    <mergeCell ref="F22:G23"/>
    <mergeCell ref="A20:E21"/>
    <mergeCell ref="A22:E23"/>
    <mergeCell ref="H18:I18"/>
    <mergeCell ref="A24:E24"/>
    <mergeCell ref="A26:E26"/>
    <mergeCell ref="H26:I26"/>
    <mergeCell ref="H25:I25"/>
    <mergeCell ref="F19:G19"/>
    <mergeCell ref="F25:G25"/>
    <mergeCell ref="H16:I16"/>
    <mergeCell ref="H22:I23"/>
    <mergeCell ref="H19:I19"/>
    <mergeCell ref="F24:G24"/>
    <mergeCell ref="H24:I24"/>
    <mergeCell ref="F20:G21"/>
    <mergeCell ref="F16:G16"/>
    <mergeCell ref="F46:G46"/>
    <mergeCell ref="H46:I46"/>
    <mergeCell ref="F47:G47"/>
    <mergeCell ref="F48:G48"/>
    <mergeCell ref="H48:I48"/>
    <mergeCell ref="F44:G44"/>
    <mergeCell ref="H44:I44"/>
    <mergeCell ref="A37:E37"/>
    <mergeCell ref="A38:E38"/>
    <mergeCell ref="H47:I47"/>
    <mergeCell ref="F43:G43"/>
    <mergeCell ref="F37:G37"/>
    <mergeCell ref="H37:I37"/>
    <mergeCell ref="H39:I39"/>
    <mergeCell ref="H38:I38"/>
    <mergeCell ref="H43:I43"/>
    <mergeCell ref="F38:G38"/>
    <mergeCell ref="F39:G39"/>
    <mergeCell ref="A43:E43"/>
    <mergeCell ref="A39:E39"/>
    <mergeCell ref="A40:E40"/>
    <mergeCell ref="A41:E41"/>
    <mergeCell ref="A42:E42"/>
    <mergeCell ref="F54:G55"/>
    <mergeCell ref="H54:I55"/>
    <mergeCell ref="F49:G49"/>
    <mergeCell ref="H49:I49"/>
    <mergeCell ref="F53:G53"/>
    <mergeCell ref="H51:I51"/>
    <mergeCell ref="F52:G52"/>
    <mergeCell ref="H52:I52"/>
    <mergeCell ref="H53:I53"/>
    <mergeCell ref="F50:G50"/>
    <mergeCell ref="H50:I50"/>
    <mergeCell ref="F51:G51"/>
    <mergeCell ref="A16:E16"/>
    <mergeCell ref="A17:E17"/>
    <mergeCell ref="A18:E18"/>
    <mergeCell ref="F45:G45"/>
    <mergeCell ref="H45:I45"/>
    <mergeCell ref="F27:G28"/>
    <mergeCell ref="H27:I28"/>
    <mergeCell ref="F41:G41"/>
    <mergeCell ref="H41:I41"/>
    <mergeCell ref="H42:I42"/>
    <mergeCell ref="F40:G40"/>
    <mergeCell ref="F42:G42"/>
    <mergeCell ref="H40:I40"/>
    <mergeCell ref="A31:E32"/>
    <mergeCell ref="A35:I36"/>
    <mergeCell ref="F29:G29"/>
    <mergeCell ref="H31:I32"/>
    <mergeCell ref="H29:I29"/>
    <mergeCell ref="F30:G30"/>
    <mergeCell ref="F31:G32"/>
    <mergeCell ref="H30:I30"/>
    <mergeCell ref="H20:I21"/>
    <mergeCell ref="F17:G17"/>
    <mergeCell ref="F18:G18"/>
    <mergeCell ref="A1:D1"/>
    <mergeCell ref="E1:G1"/>
    <mergeCell ref="A2:I2"/>
    <mergeCell ref="A10:E10"/>
    <mergeCell ref="A12:E13"/>
    <mergeCell ref="F15:G15"/>
    <mergeCell ref="A8:E8"/>
    <mergeCell ref="F12:G13"/>
    <mergeCell ref="H12:I13"/>
    <mergeCell ref="H14:I14"/>
    <mergeCell ref="H7:I7"/>
    <mergeCell ref="H11:I11"/>
    <mergeCell ref="F9:G9"/>
    <mergeCell ref="H10:I10"/>
    <mergeCell ref="H9:I9"/>
    <mergeCell ref="F11:G11"/>
    <mergeCell ref="F8:G8"/>
    <mergeCell ref="A3:I4"/>
    <mergeCell ref="F5:G6"/>
    <mergeCell ref="H5:I6"/>
    <mergeCell ref="A5:E6"/>
    <mergeCell ref="H15:I15"/>
    <mergeCell ref="A9:E9"/>
    <mergeCell ref="A14:E14"/>
  </mergeCells>
  <phoneticPr fontId="0" type="noConversion"/>
  <pageMargins left="0.75" right="0.75" top="1" bottom="1" header="0.5" footer="0.5"/>
  <pageSetup paperSize="5" scale="98" orientation="portrait" r:id="rId2"/>
  <headerFooter alignWithMargins="0">
    <oddHeader xml:space="preserve">&amp;C&amp;"Arial,Bold"Confidential&amp;"Arial,Regular"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1"/>
  <sheetViews>
    <sheetView showGridLines="0" zoomScaleNormal="100" workbookViewId="0">
      <selection activeCell="X27" sqref="X27"/>
    </sheetView>
  </sheetViews>
  <sheetFormatPr defaultRowHeight="12.75" x14ac:dyDescent="0.2"/>
  <cols>
    <col min="1" max="1" width="4.42578125" style="7" customWidth="1"/>
    <col min="2" max="2" width="5.7109375" customWidth="1"/>
    <col min="4" max="4" width="17.7109375" customWidth="1"/>
    <col min="5" max="5" width="17.28515625" customWidth="1"/>
    <col min="6" max="6" width="16.28515625" customWidth="1"/>
  </cols>
  <sheetData>
    <row r="1" spans="1:9" x14ac:dyDescent="0.2">
      <c r="A1" s="255" t="s">
        <v>222</v>
      </c>
      <c r="B1" s="255"/>
      <c r="C1" s="255"/>
      <c r="D1" s="255"/>
      <c r="E1" s="256" t="str">
        <f>'Title Page'!A5</f>
        <v>December 31, 2025</v>
      </c>
      <c r="F1" s="257"/>
      <c r="G1" s="257"/>
      <c r="H1" s="16" t="s">
        <v>220</v>
      </c>
    </row>
    <row r="2" spans="1:9" x14ac:dyDescent="0.2">
      <c r="A2" s="185" t="str">
        <f>'2.Balance Sheet'!A5</f>
        <v>ASSETS</v>
      </c>
      <c r="B2" s="157"/>
      <c r="C2" s="157"/>
      <c r="D2" s="157"/>
      <c r="E2" s="157"/>
      <c r="F2" s="157"/>
      <c r="G2" s="157"/>
      <c r="H2" s="157"/>
      <c r="I2" s="12"/>
    </row>
    <row r="3" spans="1:9" x14ac:dyDescent="0.2">
      <c r="A3" s="279" t="s">
        <v>10</v>
      </c>
      <c r="B3" s="280"/>
      <c r="C3" s="280"/>
      <c r="D3" s="280"/>
      <c r="E3" s="280"/>
      <c r="F3" s="280"/>
      <c r="G3" s="280"/>
      <c r="H3" s="281"/>
    </row>
    <row r="4" spans="1:9" x14ac:dyDescent="0.2">
      <c r="A4" s="282"/>
      <c r="B4" s="283"/>
      <c r="C4" s="283"/>
      <c r="D4" s="283"/>
      <c r="E4" s="283"/>
      <c r="F4" s="283"/>
      <c r="G4" s="283"/>
      <c r="H4" s="284"/>
    </row>
    <row r="5" spans="1:9" x14ac:dyDescent="0.2">
      <c r="B5" s="148"/>
      <c r="C5" s="148"/>
      <c r="D5" s="148"/>
      <c r="E5" s="148"/>
      <c r="F5" s="148"/>
      <c r="G5" s="148"/>
      <c r="H5" s="148"/>
    </row>
    <row r="6" spans="1:9" x14ac:dyDescent="0.2">
      <c r="A6" s="47" t="s">
        <v>215</v>
      </c>
      <c r="B6" s="348" t="s">
        <v>317</v>
      </c>
      <c r="C6" s="349"/>
      <c r="D6" s="349"/>
      <c r="E6" s="349"/>
      <c r="F6" s="349"/>
      <c r="G6" s="349"/>
      <c r="H6" s="349"/>
    </row>
    <row r="7" spans="1:9" x14ac:dyDescent="0.2">
      <c r="B7" s="349"/>
      <c r="C7" s="349"/>
      <c r="D7" s="349"/>
      <c r="E7" s="349"/>
      <c r="F7" s="349"/>
      <c r="G7" s="349"/>
      <c r="H7" s="349"/>
    </row>
    <row r="8" spans="1:9" x14ac:dyDescent="0.2">
      <c r="B8" s="340"/>
      <c r="C8" s="340"/>
      <c r="D8" s="340"/>
      <c r="E8" s="340"/>
      <c r="F8" s="340"/>
      <c r="G8" s="340"/>
      <c r="H8" s="340"/>
    </row>
    <row r="9" spans="1:9" x14ac:dyDescent="0.2">
      <c r="B9" s="340"/>
      <c r="C9" s="340"/>
      <c r="D9" s="340"/>
      <c r="E9" s="340"/>
      <c r="F9" s="340"/>
      <c r="G9" s="340"/>
      <c r="H9" s="340"/>
    </row>
    <row r="10" spans="1:9" x14ac:dyDescent="0.2">
      <c r="B10" s="154"/>
      <c r="C10" s="154"/>
      <c r="D10" s="154"/>
      <c r="E10" s="154"/>
      <c r="F10" s="154"/>
      <c r="G10" s="154"/>
      <c r="H10" s="154"/>
    </row>
    <row r="11" spans="1:9" x14ac:dyDescent="0.2">
      <c r="A11" s="47" t="s">
        <v>216</v>
      </c>
      <c r="B11" s="162" t="s">
        <v>11</v>
      </c>
      <c r="C11" s="148"/>
      <c r="D11" s="148"/>
      <c r="E11" s="148"/>
      <c r="F11" s="148"/>
      <c r="G11" s="148"/>
      <c r="H11" s="148"/>
    </row>
    <row r="12" spans="1:9" ht="13.5" thickBot="1" x14ac:dyDescent="0.25">
      <c r="B12" s="148"/>
      <c r="C12" s="148"/>
      <c r="D12" s="148"/>
      <c r="E12" s="148"/>
      <c r="F12" s="148"/>
      <c r="G12" s="148"/>
      <c r="H12" s="148"/>
    </row>
    <row r="13" spans="1:9" ht="13.5" thickBot="1" x14ac:dyDescent="0.25">
      <c r="C13" s="342" t="s">
        <v>12</v>
      </c>
      <c r="D13" s="350" t="s">
        <v>15</v>
      </c>
      <c r="E13" s="350" t="s">
        <v>16</v>
      </c>
      <c r="F13" s="347" t="s">
        <v>17</v>
      </c>
      <c r="G13" s="347"/>
    </row>
    <row r="14" spans="1:9" ht="13.5" thickBot="1" x14ac:dyDescent="0.25">
      <c r="C14" s="342"/>
      <c r="D14" s="350"/>
      <c r="E14" s="350"/>
      <c r="F14" s="347"/>
      <c r="G14" s="347"/>
    </row>
    <row r="15" spans="1:9" ht="13.5" thickBot="1" x14ac:dyDescent="0.25">
      <c r="C15" s="342" t="s">
        <v>13</v>
      </c>
      <c r="D15" s="345"/>
      <c r="E15" s="345"/>
      <c r="F15" s="344"/>
      <c r="G15" s="344"/>
    </row>
    <row r="16" spans="1:9" ht="13.5" thickBot="1" x14ac:dyDescent="0.25">
      <c r="C16" s="342"/>
      <c r="D16" s="345"/>
      <c r="E16" s="345"/>
      <c r="F16" s="344"/>
      <c r="G16" s="344"/>
    </row>
    <row r="17" spans="1:8" ht="13.5" thickBot="1" x14ac:dyDescent="0.25">
      <c r="C17" s="342" t="s">
        <v>14</v>
      </c>
      <c r="D17" s="345"/>
      <c r="E17" s="345"/>
      <c r="F17" s="344"/>
      <c r="G17" s="344"/>
    </row>
    <row r="18" spans="1:8" ht="13.5" thickBot="1" x14ac:dyDescent="0.25">
      <c r="C18" s="342"/>
      <c r="D18" s="345"/>
      <c r="E18" s="345"/>
      <c r="F18" s="344"/>
      <c r="G18" s="344"/>
    </row>
    <row r="19" spans="1:8" x14ac:dyDescent="0.2">
      <c r="B19" s="148"/>
      <c r="C19" s="148"/>
      <c r="D19" s="148"/>
      <c r="E19" s="148"/>
      <c r="F19" s="148"/>
      <c r="G19" s="148"/>
      <c r="H19" s="148"/>
    </row>
    <row r="20" spans="1:8" x14ac:dyDescent="0.2">
      <c r="A20" s="7" t="s">
        <v>18</v>
      </c>
      <c r="B20" s="341" t="s">
        <v>217</v>
      </c>
      <c r="C20" s="148"/>
      <c r="D20" s="148"/>
      <c r="E20" s="148"/>
      <c r="F20" s="148"/>
      <c r="G20" s="148"/>
      <c r="H20" s="148"/>
    </row>
    <row r="21" spans="1:8" x14ac:dyDescent="0.2">
      <c r="B21" s="340"/>
      <c r="C21" s="340"/>
      <c r="D21" s="340"/>
      <c r="E21" s="340"/>
      <c r="F21" s="340"/>
      <c r="G21" s="340"/>
      <c r="H21" s="340"/>
    </row>
    <row r="22" spans="1:8" x14ac:dyDescent="0.2">
      <c r="B22" s="346"/>
      <c r="C22" s="346"/>
      <c r="D22" s="346"/>
      <c r="E22" s="346"/>
      <c r="F22" s="346"/>
      <c r="G22" s="346"/>
      <c r="H22" s="346"/>
    </row>
    <row r="23" spans="1:8" x14ac:dyDescent="0.2">
      <c r="B23" s="148"/>
      <c r="C23" s="148"/>
      <c r="D23" s="148"/>
      <c r="E23" s="148"/>
      <c r="F23" s="148"/>
      <c r="G23" s="148"/>
      <c r="H23" s="148"/>
    </row>
    <row r="24" spans="1:8" x14ac:dyDescent="0.2">
      <c r="A24" s="7" t="s">
        <v>19</v>
      </c>
      <c r="B24" s="178" t="s">
        <v>336</v>
      </c>
      <c r="C24" s="148"/>
      <c r="D24" s="148"/>
      <c r="E24" s="148"/>
      <c r="F24" s="148"/>
      <c r="G24" s="148"/>
      <c r="H24" s="148"/>
    </row>
    <row r="25" spans="1:8" x14ac:dyDescent="0.2">
      <c r="B25" s="340"/>
      <c r="C25" s="340"/>
      <c r="D25" s="340"/>
      <c r="E25" s="340"/>
      <c r="F25" s="340"/>
      <c r="G25" s="340"/>
      <c r="H25" s="340"/>
    </row>
    <row r="26" spans="1:8" x14ac:dyDescent="0.2">
      <c r="B26" s="346"/>
      <c r="C26" s="346"/>
      <c r="D26" s="346"/>
      <c r="E26" s="346"/>
      <c r="F26" s="346"/>
      <c r="G26" s="346"/>
      <c r="H26" s="346"/>
    </row>
    <row r="27" spans="1:8" x14ac:dyDescent="0.2">
      <c r="B27" s="154"/>
      <c r="C27" s="154"/>
      <c r="D27" s="154"/>
      <c r="E27" s="154"/>
      <c r="F27" s="154"/>
      <c r="G27" s="154"/>
      <c r="H27" s="154"/>
    </row>
    <row r="28" spans="1:8" x14ac:dyDescent="0.2">
      <c r="A28" s="7" t="s">
        <v>20</v>
      </c>
      <c r="B28" s="178" t="s">
        <v>335</v>
      </c>
      <c r="C28" s="148"/>
      <c r="D28" s="148"/>
      <c r="E28" s="148"/>
      <c r="F28" s="148"/>
      <c r="G28" s="148"/>
      <c r="H28" s="148"/>
    </row>
    <row r="29" spans="1:8" x14ac:dyDescent="0.2">
      <c r="B29" s="340"/>
      <c r="C29" s="340"/>
      <c r="D29" s="340"/>
      <c r="E29" s="340"/>
      <c r="F29" s="340"/>
      <c r="G29" s="340"/>
      <c r="H29" s="340"/>
    </row>
    <row r="30" spans="1:8" x14ac:dyDescent="0.2">
      <c r="B30" s="346"/>
      <c r="C30" s="346"/>
      <c r="D30" s="346"/>
      <c r="E30" s="346"/>
      <c r="F30" s="346"/>
      <c r="G30" s="346"/>
      <c r="H30" s="346"/>
    </row>
    <row r="31" spans="1:8" x14ac:dyDescent="0.2">
      <c r="B31" s="154"/>
      <c r="C31" s="154"/>
      <c r="D31" s="154"/>
      <c r="E31" s="154"/>
      <c r="F31" s="154"/>
      <c r="G31" s="154"/>
      <c r="H31" s="154"/>
    </row>
    <row r="32" spans="1:8" x14ac:dyDescent="0.2">
      <c r="A32" s="7" t="s">
        <v>21</v>
      </c>
      <c r="B32" s="148" t="s">
        <v>112</v>
      </c>
      <c r="C32" s="148"/>
      <c r="D32" s="148"/>
      <c r="E32" s="148"/>
      <c r="F32" s="148"/>
      <c r="G32" s="148"/>
      <c r="H32" s="148"/>
    </row>
    <row r="33" spans="1:8" x14ac:dyDescent="0.2">
      <c r="B33" s="340"/>
      <c r="C33" s="340"/>
      <c r="D33" s="340"/>
      <c r="E33" s="340"/>
      <c r="F33" s="340"/>
      <c r="G33" s="340"/>
      <c r="H33" s="340"/>
    </row>
    <row r="34" spans="1:8" x14ac:dyDescent="0.2">
      <c r="B34" s="343"/>
      <c r="C34" s="343"/>
      <c r="D34" s="343"/>
      <c r="E34" s="343"/>
      <c r="F34" s="343"/>
      <c r="G34" s="343"/>
      <c r="H34" s="343"/>
    </row>
    <row r="35" spans="1:8" x14ac:dyDescent="0.2">
      <c r="B35" s="123"/>
      <c r="C35" s="123"/>
      <c r="D35" s="123"/>
      <c r="E35" s="123"/>
      <c r="F35" s="123"/>
      <c r="G35" s="123"/>
      <c r="H35" s="123"/>
    </row>
    <row r="36" spans="1:8" x14ac:dyDescent="0.2">
      <c r="B36" s="13"/>
      <c r="C36" s="13"/>
      <c r="D36" s="13"/>
      <c r="E36" s="13"/>
      <c r="F36" s="13"/>
      <c r="G36" s="13"/>
      <c r="H36" s="13"/>
    </row>
    <row r="37" spans="1:8" x14ac:dyDescent="0.2">
      <c r="A37" s="19" t="s">
        <v>343</v>
      </c>
      <c r="B37" s="13"/>
      <c r="C37" s="13"/>
      <c r="D37" s="13"/>
      <c r="E37" s="13"/>
      <c r="F37" s="13"/>
      <c r="G37" s="13"/>
      <c r="H37" s="13"/>
    </row>
    <row r="38" spans="1:8" x14ac:dyDescent="0.2">
      <c r="B38" s="13"/>
      <c r="C38" s="13"/>
      <c r="D38" s="13"/>
      <c r="E38" s="13"/>
      <c r="F38" s="13"/>
      <c r="G38" s="13"/>
      <c r="H38" s="13"/>
    </row>
    <row r="39" spans="1:8" x14ac:dyDescent="0.2">
      <c r="B39" s="123"/>
      <c r="C39" s="123"/>
      <c r="D39" s="123"/>
      <c r="E39" s="123"/>
      <c r="F39" s="123"/>
      <c r="G39" s="123"/>
      <c r="H39" s="123"/>
    </row>
    <row r="40" spans="1:8" x14ac:dyDescent="0.2">
      <c r="B40" s="154"/>
      <c r="C40" s="154"/>
      <c r="D40" s="154"/>
      <c r="E40" s="154"/>
      <c r="F40" s="154"/>
      <c r="G40" s="154"/>
      <c r="H40" s="154"/>
    </row>
    <row r="41" spans="1:8" x14ac:dyDescent="0.2">
      <c r="A41" s="7" t="s">
        <v>22</v>
      </c>
      <c r="B41" s="338" t="s">
        <v>113</v>
      </c>
      <c r="C41" s="338"/>
      <c r="D41" s="338"/>
      <c r="E41" s="338"/>
      <c r="F41" s="338"/>
      <c r="G41" s="338"/>
      <c r="H41" s="338"/>
    </row>
    <row r="42" spans="1:8" x14ac:dyDescent="0.2">
      <c r="B42" s="338"/>
      <c r="C42" s="338"/>
      <c r="D42" s="338"/>
      <c r="E42" s="338"/>
      <c r="F42" s="338"/>
      <c r="G42" s="338"/>
      <c r="H42" s="338"/>
    </row>
    <row r="43" spans="1:8" ht="20.25" customHeight="1" x14ac:dyDescent="0.2">
      <c r="B43" s="148"/>
      <c r="C43" s="148"/>
      <c r="D43" s="148"/>
      <c r="E43" s="148"/>
      <c r="F43" s="148"/>
      <c r="G43" s="148"/>
      <c r="H43" s="148"/>
    </row>
    <row r="44" spans="1:8" x14ac:dyDescent="0.2">
      <c r="B44" s="340"/>
      <c r="C44" s="340"/>
      <c r="D44" s="340"/>
      <c r="E44" s="340"/>
      <c r="F44" s="340"/>
      <c r="G44" s="340"/>
      <c r="H44" s="340"/>
    </row>
    <row r="45" spans="1:8" x14ac:dyDescent="0.2">
      <c r="B45" s="154"/>
      <c r="C45" s="154"/>
      <c r="D45" s="154"/>
      <c r="E45" s="154"/>
      <c r="F45" s="154"/>
      <c r="G45" s="154"/>
      <c r="H45" s="154"/>
    </row>
    <row r="46" spans="1:8" x14ac:dyDescent="0.2">
      <c r="A46" s="7" t="s">
        <v>23</v>
      </c>
      <c r="B46" s="148" t="s">
        <v>114</v>
      </c>
      <c r="C46" s="148"/>
      <c r="D46" s="148"/>
      <c r="E46" s="148"/>
      <c r="F46" s="148"/>
      <c r="G46" s="148"/>
      <c r="H46" s="148"/>
    </row>
    <row r="47" spans="1:8" x14ac:dyDescent="0.2">
      <c r="B47" s="148" t="s">
        <v>115</v>
      </c>
      <c r="C47" s="148"/>
      <c r="D47" s="89"/>
      <c r="E47" t="s">
        <v>116</v>
      </c>
      <c r="F47" s="339"/>
      <c r="G47" s="339"/>
      <c r="H47" s="339"/>
    </row>
    <row r="48" spans="1:8" x14ac:dyDescent="0.2">
      <c r="B48" s="148"/>
      <c r="C48" s="148"/>
      <c r="D48" s="148"/>
      <c r="E48" s="148"/>
      <c r="F48" s="148"/>
      <c r="G48" s="148"/>
      <c r="H48" s="148"/>
    </row>
    <row r="49" spans="1:8" ht="18.75" customHeight="1" x14ac:dyDescent="0.2">
      <c r="A49" s="7" t="s">
        <v>24</v>
      </c>
      <c r="B49" s="148" t="s">
        <v>118</v>
      </c>
      <c r="C49" s="148"/>
      <c r="D49" s="148"/>
      <c r="E49" s="148"/>
      <c r="F49" s="148"/>
      <c r="G49" s="148"/>
      <c r="H49" s="148"/>
    </row>
    <row r="50" spans="1:8" x14ac:dyDescent="0.2">
      <c r="B50" s="148" t="s">
        <v>117</v>
      </c>
      <c r="C50" s="148"/>
      <c r="D50" s="148"/>
      <c r="E50" s="148"/>
      <c r="F50" s="339"/>
      <c r="G50" s="339"/>
      <c r="H50" s="339"/>
    </row>
    <row r="51" spans="1:8" x14ac:dyDescent="0.2">
      <c r="B51" s="148"/>
      <c r="C51" s="148"/>
      <c r="D51" s="148"/>
      <c r="E51" s="148"/>
      <c r="F51" s="148"/>
      <c r="G51" s="148"/>
      <c r="H51" s="148"/>
    </row>
    <row r="52" spans="1:8" x14ac:dyDescent="0.2">
      <c r="A52" s="7" t="s">
        <v>25</v>
      </c>
      <c r="B52" s="338" t="s">
        <v>119</v>
      </c>
      <c r="C52" s="338"/>
      <c r="D52" s="338"/>
      <c r="E52" s="338"/>
      <c r="F52" s="338"/>
      <c r="G52" s="338"/>
      <c r="H52" s="338"/>
    </row>
    <row r="53" spans="1:8" x14ac:dyDescent="0.2">
      <c r="B53" s="338"/>
      <c r="C53" s="338"/>
      <c r="D53" s="338"/>
      <c r="E53" s="338"/>
      <c r="F53" s="338"/>
      <c r="G53" s="338"/>
      <c r="H53" s="338"/>
    </row>
    <row r="54" spans="1:8" ht="18.75" customHeight="1" x14ac:dyDescent="0.2">
      <c r="B54" s="148"/>
      <c r="C54" s="148"/>
      <c r="D54" s="148"/>
      <c r="E54" s="148"/>
      <c r="F54" s="148"/>
      <c r="G54" s="148"/>
      <c r="H54" s="148"/>
    </row>
    <row r="55" spans="1:8" x14ac:dyDescent="0.2">
      <c r="B55" s="340"/>
      <c r="C55" s="340"/>
      <c r="D55" s="340"/>
      <c r="E55" s="340"/>
      <c r="F55" s="340"/>
      <c r="G55" s="340"/>
      <c r="H55" s="340"/>
    </row>
    <row r="56" spans="1:8" x14ac:dyDescent="0.2">
      <c r="B56" s="148"/>
      <c r="C56" s="148"/>
      <c r="D56" s="148"/>
      <c r="E56" s="148"/>
      <c r="F56" s="148"/>
      <c r="G56" s="148"/>
      <c r="H56" s="148"/>
    </row>
    <row r="57" spans="1:8" x14ac:dyDescent="0.2">
      <c r="A57" s="47" t="s">
        <v>312</v>
      </c>
      <c r="B57" s="341" t="s">
        <v>309</v>
      </c>
      <c r="C57" s="148"/>
      <c r="D57" s="148"/>
      <c r="E57" s="148"/>
      <c r="F57" s="148"/>
      <c r="G57" s="148"/>
      <c r="H57" s="148"/>
    </row>
    <row r="58" spans="1:8" x14ac:dyDescent="0.2">
      <c r="B58" s="341" t="s">
        <v>310</v>
      </c>
      <c r="C58" s="148"/>
      <c r="D58" s="148"/>
      <c r="E58" s="148"/>
      <c r="F58" s="148"/>
      <c r="G58" s="148"/>
      <c r="H58" s="148"/>
    </row>
    <row r="59" spans="1:8" x14ac:dyDescent="0.2">
      <c r="B59" s="340"/>
      <c r="C59" s="340"/>
      <c r="D59" s="340"/>
      <c r="E59" s="340"/>
      <c r="F59" s="340"/>
      <c r="G59" s="340"/>
      <c r="H59" s="340"/>
    </row>
    <row r="60" spans="1:8" x14ac:dyDescent="0.2">
      <c r="B60" s="154"/>
      <c r="C60" s="154"/>
      <c r="D60" s="154"/>
      <c r="E60" s="154"/>
      <c r="F60" s="154"/>
      <c r="G60" s="154"/>
      <c r="H60" s="154"/>
    </row>
    <row r="61" spans="1:8" x14ac:dyDescent="0.2">
      <c r="A61" s="47" t="s">
        <v>313</v>
      </c>
      <c r="B61" s="341" t="s">
        <v>311</v>
      </c>
      <c r="C61" s="148"/>
      <c r="D61" s="148"/>
      <c r="E61" s="148"/>
      <c r="F61" s="148"/>
      <c r="G61" s="148"/>
      <c r="H61" s="148"/>
    </row>
    <row r="62" spans="1:8" ht="16.5" customHeight="1" x14ac:dyDescent="0.2">
      <c r="B62" s="341"/>
      <c r="C62" s="341"/>
      <c r="D62" s="341"/>
      <c r="E62" s="341"/>
      <c r="F62" s="341"/>
      <c r="G62" s="341"/>
      <c r="H62" s="341"/>
    </row>
    <row r="63" spans="1:8" x14ac:dyDescent="0.2">
      <c r="B63" s="148"/>
      <c r="C63" s="148"/>
      <c r="D63" s="148"/>
      <c r="E63" s="148"/>
      <c r="F63" s="148"/>
      <c r="G63" s="148"/>
      <c r="H63" s="148"/>
    </row>
    <row r="64" spans="1:8" x14ac:dyDescent="0.2">
      <c r="A64" s="47" t="s">
        <v>314</v>
      </c>
      <c r="B64" s="341" t="s">
        <v>32</v>
      </c>
      <c r="C64" s="148"/>
      <c r="D64" s="148"/>
      <c r="E64" s="148"/>
      <c r="F64" s="148"/>
      <c r="G64" s="148"/>
      <c r="H64" s="148"/>
    </row>
    <row r="65" spans="1:8" ht="14.25" customHeight="1" x14ac:dyDescent="0.2">
      <c r="B65" s="341"/>
      <c r="C65" s="341"/>
      <c r="D65" s="341"/>
      <c r="E65" s="341"/>
      <c r="F65" s="341"/>
      <c r="G65" s="341"/>
      <c r="H65" s="341"/>
    </row>
    <row r="66" spans="1:8" x14ac:dyDescent="0.2">
      <c r="B66" s="148"/>
      <c r="C66" s="148"/>
      <c r="D66" s="148"/>
      <c r="E66" s="148"/>
      <c r="F66" s="148"/>
      <c r="G66" s="148"/>
      <c r="H66" s="148"/>
    </row>
    <row r="67" spans="1:8" x14ac:dyDescent="0.2">
      <c r="B67" s="148"/>
      <c r="C67" s="148"/>
      <c r="D67" s="148"/>
      <c r="E67" s="148"/>
      <c r="F67" s="148"/>
      <c r="G67" s="148"/>
      <c r="H67" s="148"/>
    </row>
    <row r="68" spans="1:8" x14ac:dyDescent="0.2">
      <c r="B68" s="148"/>
      <c r="C68" s="148"/>
      <c r="D68" s="148"/>
      <c r="E68" s="148"/>
      <c r="F68" s="148"/>
      <c r="G68" s="148"/>
      <c r="H68" s="148"/>
    </row>
    <row r="69" spans="1:8" x14ac:dyDescent="0.2">
      <c r="B69" s="148"/>
      <c r="C69" s="148"/>
      <c r="D69" s="148"/>
      <c r="E69" s="148"/>
      <c r="F69" s="148"/>
      <c r="G69" s="148"/>
      <c r="H69" s="148"/>
    </row>
    <row r="70" spans="1:8" x14ac:dyDescent="0.2">
      <c r="B70" s="148"/>
      <c r="C70" s="148"/>
      <c r="D70" s="148"/>
      <c r="E70" s="148"/>
      <c r="F70" s="148"/>
      <c r="G70" s="148"/>
      <c r="H70" s="148"/>
    </row>
    <row r="71" spans="1:8" x14ac:dyDescent="0.2">
      <c r="B71" s="148"/>
      <c r="C71" s="148"/>
      <c r="D71" s="148"/>
      <c r="E71" s="148"/>
      <c r="F71" s="148"/>
      <c r="G71" s="148"/>
      <c r="H71" s="148"/>
    </row>
    <row r="73" spans="1:8" x14ac:dyDescent="0.2">
      <c r="A73" s="18"/>
    </row>
    <row r="74" spans="1:8" x14ac:dyDescent="0.2">
      <c r="A74" s="18"/>
    </row>
    <row r="75" spans="1:8" x14ac:dyDescent="0.2">
      <c r="A75" s="18"/>
    </row>
    <row r="76" spans="1:8" x14ac:dyDescent="0.2">
      <c r="A76" s="18"/>
    </row>
    <row r="77" spans="1:8" x14ac:dyDescent="0.2">
      <c r="A77" s="18"/>
    </row>
    <row r="78" spans="1:8" x14ac:dyDescent="0.2">
      <c r="A78" s="18"/>
    </row>
    <row r="79" spans="1:8" x14ac:dyDescent="0.2">
      <c r="A79" s="18"/>
    </row>
    <row r="80" spans="1:8" x14ac:dyDescent="0.2">
      <c r="A80" s="18"/>
    </row>
    <row r="81" spans="1:1" x14ac:dyDescent="0.2">
      <c r="A81" s="18"/>
    </row>
  </sheetData>
  <customSheetViews>
    <customSheetView guid="{E97D1411-9A8A-4327-B170-757D913D236A}" showPageBreaks="1" showRuler="0">
      <selection activeCell="I11" sqref="I11"/>
      <pageMargins left="0.75" right="0.75" top="1" bottom="1" header="0.5" footer="0.5"/>
      <pageSetup paperSize="5" orientation="portrait" r:id="rId1"/>
      <headerFooter alignWithMargins="0"/>
    </customSheetView>
  </customSheetViews>
  <mergeCells count="72">
    <mergeCell ref="A3:H4"/>
    <mergeCell ref="E15:E16"/>
    <mergeCell ref="F15:G16"/>
    <mergeCell ref="B8:H8"/>
    <mergeCell ref="B9:H9"/>
    <mergeCell ref="B10:H10"/>
    <mergeCell ref="B11:H11"/>
    <mergeCell ref="B12:H12"/>
    <mergeCell ref="D15:D16"/>
    <mergeCell ref="F13:G14"/>
    <mergeCell ref="B6:H7"/>
    <mergeCell ref="B5:H5"/>
    <mergeCell ref="C15:C16"/>
    <mergeCell ref="C13:C14"/>
    <mergeCell ref="D13:D14"/>
    <mergeCell ref="E13:E14"/>
    <mergeCell ref="B23:H23"/>
    <mergeCell ref="B27:H27"/>
    <mergeCell ref="B71:H71"/>
    <mergeCell ref="F17:G18"/>
    <mergeCell ref="D17:D18"/>
    <mergeCell ref="E17:E18"/>
    <mergeCell ref="B21:H21"/>
    <mergeCell ref="B25:H25"/>
    <mergeCell ref="B22:H22"/>
    <mergeCell ref="B19:H19"/>
    <mergeCell ref="B30:H30"/>
    <mergeCell ref="B29:H29"/>
    <mergeCell ref="B24:H24"/>
    <mergeCell ref="B26:H26"/>
    <mergeCell ref="B69:H69"/>
    <mergeCell ref="B70:H70"/>
    <mergeCell ref="B64:H64"/>
    <mergeCell ref="B65:H65"/>
    <mergeCell ref="B66:H66"/>
    <mergeCell ref="B67:H67"/>
    <mergeCell ref="B68:H68"/>
    <mergeCell ref="B63:H63"/>
    <mergeCell ref="B55:H55"/>
    <mergeCell ref="B56:H56"/>
    <mergeCell ref="B59:H59"/>
    <mergeCell ref="B58:H58"/>
    <mergeCell ref="B57:H57"/>
    <mergeCell ref="B60:H60"/>
    <mergeCell ref="B61:H61"/>
    <mergeCell ref="B62:H62"/>
    <mergeCell ref="A2:H2"/>
    <mergeCell ref="A1:D1"/>
    <mergeCell ref="E1:G1"/>
    <mergeCell ref="B48:H48"/>
    <mergeCell ref="B28:H28"/>
    <mergeCell ref="B47:C47"/>
    <mergeCell ref="F47:H47"/>
    <mergeCell ref="B44:H44"/>
    <mergeCell ref="B46:H46"/>
    <mergeCell ref="B45:H45"/>
    <mergeCell ref="B20:H20"/>
    <mergeCell ref="C17:C18"/>
    <mergeCell ref="B31:H31"/>
    <mergeCell ref="B32:H32"/>
    <mergeCell ref="B33:H33"/>
    <mergeCell ref="B34:H34"/>
    <mergeCell ref="B40:H40"/>
    <mergeCell ref="B41:H42"/>
    <mergeCell ref="B43:H43"/>
    <mergeCell ref="B52:H53"/>
    <mergeCell ref="B54:H54"/>
    <mergeCell ref="B51:H51"/>
    <mergeCell ref="F49:H49"/>
    <mergeCell ref="F50:H50"/>
    <mergeCell ref="B50:E50"/>
    <mergeCell ref="B49:E49"/>
  </mergeCells>
  <phoneticPr fontId="0" type="noConversion"/>
  <pageMargins left="0.75" right="0.75" top="1" bottom="1" header="0.5" footer="0.5"/>
  <pageSetup paperSize="5" scale="98" orientation="portrait" r:id="rId2"/>
  <headerFooter alignWithMargins="0">
    <oddHeader xml:space="preserve">&amp;C&amp;"Arial,Bold"Confidential&amp;"Arial,Regular"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ltText="">
                <anchor moveWithCells="1" sizeWithCells="1">
                  <from>
                    <xdr:col>1</xdr:col>
                    <xdr:colOff>66675</xdr:colOff>
                    <xdr:row>42</xdr:row>
                    <xdr:rowOff>66675</xdr:rowOff>
                  </from>
                  <to>
                    <xdr:col>2</xdr:col>
                    <xdr:colOff>95250</xdr:colOff>
                    <xdr:row>42</xdr:row>
                    <xdr:rowOff>247650</xdr:rowOff>
                  </to>
                </anchor>
              </controlPr>
            </control>
          </mc:Choice>
        </mc:AlternateContent>
        <mc:AlternateContent xmlns:mc="http://schemas.openxmlformats.org/markup-compatibility/2006">
          <mc:Choice Requires="x14">
            <control shapeId="1026" r:id="rId6" name="Check Box 2">
              <controlPr defaultSize="0" autoFill="0" autoLine="0" autoPict="0" altText="">
                <anchor moveWithCells="1" sizeWithCells="1">
                  <from>
                    <xdr:col>3</xdr:col>
                    <xdr:colOff>152400</xdr:colOff>
                    <xdr:row>42</xdr:row>
                    <xdr:rowOff>76200</xdr:rowOff>
                  </from>
                  <to>
                    <xdr:col>3</xdr:col>
                    <xdr:colOff>561975</xdr:colOff>
                    <xdr:row>43</xdr:row>
                    <xdr:rowOff>0</xdr:rowOff>
                  </to>
                </anchor>
              </controlPr>
            </control>
          </mc:Choice>
        </mc:AlternateContent>
        <mc:AlternateContent xmlns:mc="http://schemas.openxmlformats.org/markup-compatibility/2006">
          <mc:Choice Requires="x14">
            <control shapeId="1029" r:id="rId7" name="Check Box 5">
              <controlPr defaultSize="0" autoFill="0" autoLine="0" autoPict="0" altText="">
                <anchor moveWithCells="1" sizeWithCells="1">
                  <from>
                    <xdr:col>5</xdr:col>
                    <xdr:colOff>66675</xdr:colOff>
                    <xdr:row>48</xdr:row>
                    <xdr:rowOff>47625</xdr:rowOff>
                  </from>
                  <to>
                    <xdr:col>5</xdr:col>
                    <xdr:colOff>476250</xdr:colOff>
                    <xdr:row>48</xdr:row>
                    <xdr:rowOff>190500</xdr:rowOff>
                  </to>
                </anchor>
              </controlPr>
            </control>
          </mc:Choice>
        </mc:AlternateContent>
        <mc:AlternateContent xmlns:mc="http://schemas.openxmlformats.org/markup-compatibility/2006">
          <mc:Choice Requires="x14">
            <control shapeId="1030" r:id="rId8" name="Check Box 6">
              <controlPr defaultSize="0" autoFill="0" autoLine="0" autoPict="0" altText="">
                <anchor moveWithCells="1" sizeWithCells="1">
                  <from>
                    <xdr:col>6</xdr:col>
                    <xdr:colOff>66675</xdr:colOff>
                    <xdr:row>48</xdr:row>
                    <xdr:rowOff>57150</xdr:rowOff>
                  </from>
                  <to>
                    <xdr:col>6</xdr:col>
                    <xdr:colOff>476250</xdr:colOff>
                    <xdr:row>48</xdr:row>
                    <xdr:rowOff>200025</xdr:rowOff>
                  </to>
                </anchor>
              </controlPr>
            </control>
          </mc:Choice>
        </mc:AlternateContent>
        <mc:AlternateContent xmlns:mc="http://schemas.openxmlformats.org/markup-compatibility/2006">
          <mc:Choice Requires="x14">
            <control shapeId="1032" r:id="rId9" name="Check Box 8">
              <controlPr defaultSize="0" autoFill="0" autoLine="0" autoPict="0" altText="">
                <anchor moveWithCells="1" sizeWithCells="1">
                  <from>
                    <xdr:col>1</xdr:col>
                    <xdr:colOff>66675</xdr:colOff>
                    <xdr:row>53</xdr:row>
                    <xdr:rowOff>47625</xdr:rowOff>
                  </from>
                  <to>
                    <xdr:col>2</xdr:col>
                    <xdr:colOff>95250</xdr:colOff>
                    <xdr:row>53</xdr:row>
                    <xdr:rowOff>190500</xdr:rowOff>
                  </to>
                </anchor>
              </controlPr>
            </control>
          </mc:Choice>
        </mc:AlternateContent>
        <mc:AlternateContent xmlns:mc="http://schemas.openxmlformats.org/markup-compatibility/2006">
          <mc:Choice Requires="x14">
            <control shapeId="1033" r:id="rId10" name="Check Box 9">
              <controlPr defaultSize="0" autoFill="0" autoLine="0" autoPict="0" altText="">
                <anchor moveWithCells="1" sizeWithCells="1">
                  <from>
                    <xdr:col>3</xdr:col>
                    <xdr:colOff>152400</xdr:colOff>
                    <xdr:row>53</xdr:row>
                    <xdr:rowOff>57150</xdr:rowOff>
                  </from>
                  <to>
                    <xdr:col>3</xdr:col>
                    <xdr:colOff>561975</xdr:colOff>
                    <xdr:row>53</xdr:row>
                    <xdr:rowOff>200025</xdr:rowOff>
                  </to>
                </anchor>
              </controlPr>
            </control>
          </mc:Choice>
        </mc:AlternateContent>
        <mc:AlternateContent xmlns:mc="http://schemas.openxmlformats.org/markup-compatibility/2006">
          <mc:Choice Requires="x14">
            <control shapeId="1041" r:id="rId11" name="Check Box 17">
              <controlPr defaultSize="0" autoFill="0" autoLine="0" autoPict="0" altText="">
                <anchor moveWithCells="1" sizeWithCells="1">
                  <from>
                    <xdr:col>3</xdr:col>
                    <xdr:colOff>190500</xdr:colOff>
                    <xdr:row>61</xdr:row>
                    <xdr:rowOff>57150</xdr:rowOff>
                  </from>
                  <to>
                    <xdr:col>3</xdr:col>
                    <xdr:colOff>600075</xdr:colOff>
                    <xdr:row>62</xdr:row>
                    <xdr:rowOff>0</xdr:rowOff>
                  </to>
                </anchor>
              </controlPr>
            </control>
          </mc:Choice>
        </mc:AlternateContent>
        <mc:AlternateContent xmlns:mc="http://schemas.openxmlformats.org/markup-compatibility/2006">
          <mc:Choice Requires="x14">
            <control shapeId="1042" r:id="rId12" name="Check Box 18">
              <controlPr defaultSize="0" autoFill="0" autoLine="0" autoPict="0" altText="">
                <anchor moveWithCells="1" sizeWithCells="1">
                  <from>
                    <xdr:col>4</xdr:col>
                    <xdr:colOff>76200</xdr:colOff>
                    <xdr:row>61</xdr:row>
                    <xdr:rowOff>66675</xdr:rowOff>
                  </from>
                  <to>
                    <xdr:col>4</xdr:col>
                    <xdr:colOff>485775</xdr:colOff>
                    <xdr:row>62</xdr:row>
                    <xdr:rowOff>9525</xdr:rowOff>
                  </to>
                </anchor>
              </controlPr>
            </control>
          </mc:Choice>
        </mc:AlternateContent>
        <mc:AlternateContent xmlns:mc="http://schemas.openxmlformats.org/markup-compatibility/2006">
          <mc:Choice Requires="x14">
            <control shapeId="1044" r:id="rId13" name="Check Box 20">
              <controlPr defaultSize="0" autoFill="0" autoLine="0" autoPict="0" altText="">
                <anchor moveWithCells="1" sizeWithCells="1">
                  <from>
                    <xdr:col>3</xdr:col>
                    <xdr:colOff>190500</xdr:colOff>
                    <xdr:row>64</xdr:row>
                    <xdr:rowOff>57150</xdr:rowOff>
                  </from>
                  <to>
                    <xdr:col>3</xdr:col>
                    <xdr:colOff>600075</xdr:colOff>
                    <xdr:row>65</xdr:row>
                    <xdr:rowOff>0</xdr:rowOff>
                  </to>
                </anchor>
              </controlPr>
            </control>
          </mc:Choice>
        </mc:AlternateContent>
        <mc:AlternateContent xmlns:mc="http://schemas.openxmlformats.org/markup-compatibility/2006">
          <mc:Choice Requires="x14">
            <control shapeId="1045" r:id="rId14" name="Check Box 21">
              <controlPr defaultSize="0" autoFill="0" autoLine="0" autoPict="0" altText="">
                <anchor moveWithCells="1" sizeWithCells="1">
                  <from>
                    <xdr:col>4</xdr:col>
                    <xdr:colOff>76200</xdr:colOff>
                    <xdr:row>64</xdr:row>
                    <xdr:rowOff>66675</xdr:rowOff>
                  </from>
                  <to>
                    <xdr:col>4</xdr:col>
                    <xdr:colOff>485775</xdr:colOff>
                    <xdr:row>65</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66"/>
  <sheetViews>
    <sheetView showGridLines="0" zoomScaleNormal="100" workbookViewId="0">
      <selection activeCell="X27" sqref="X27"/>
    </sheetView>
  </sheetViews>
  <sheetFormatPr defaultRowHeight="12.75" x14ac:dyDescent="0.2"/>
  <cols>
    <col min="1" max="1" width="4.5703125" style="7" bestFit="1" customWidth="1"/>
    <col min="2" max="2" width="5.7109375" customWidth="1"/>
    <col min="4" max="4" width="16.5703125" customWidth="1"/>
    <col min="5" max="5" width="16.28515625" customWidth="1"/>
    <col min="9" max="9" width="11.42578125" customWidth="1"/>
  </cols>
  <sheetData>
    <row r="1" spans="1:9" x14ac:dyDescent="0.2">
      <c r="A1" s="255" t="s">
        <v>222</v>
      </c>
      <c r="B1" s="255"/>
      <c r="C1" s="255"/>
      <c r="D1" s="255"/>
      <c r="E1" s="256" t="str">
        <f>'Title Page'!A5</f>
        <v>December 31, 2025</v>
      </c>
      <c r="F1" s="257"/>
      <c r="G1" s="257"/>
      <c r="H1" s="16"/>
      <c r="I1" s="16" t="s">
        <v>219</v>
      </c>
    </row>
    <row r="2" spans="1:9" x14ac:dyDescent="0.2">
      <c r="A2" s="185">
        <f>'2.Balance Sheet'!A2</f>
        <v>0</v>
      </c>
      <c r="B2" s="185"/>
      <c r="C2" s="185"/>
      <c r="D2" s="185"/>
      <c r="E2" s="185"/>
      <c r="F2" s="185"/>
      <c r="G2" s="185"/>
      <c r="H2" s="185"/>
      <c r="I2" s="185"/>
    </row>
    <row r="3" spans="1:9" x14ac:dyDescent="0.2">
      <c r="A3" s="279" t="s">
        <v>120</v>
      </c>
      <c r="B3" s="280"/>
      <c r="C3" s="280"/>
      <c r="D3" s="280"/>
      <c r="E3" s="280"/>
      <c r="F3" s="280"/>
      <c r="G3" s="280"/>
      <c r="H3" s="280"/>
      <c r="I3" s="281"/>
    </row>
    <row r="4" spans="1:9" x14ac:dyDescent="0.2">
      <c r="A4" s="282"/>
      <c r="B4" s="283"/>
      <c r="C4" s="283"/>
      <c r="D4" s="283"/>
      <c r="E4" s="283"/>
      <c r="F4" s="283"/>
      <c r="G4" s="283"/>
      <c r="H4" s="283"/>
      <c r="I4" s="284"/>
    </row>
    <row r="5" spans="1:9" x14ac:dyDescent="0.2">
      <c r="B5" s="154"/>
      <c r="C5" s="154"/>
      <c r="D5" s="154"/>
      <c r="E5" s="154"/>
      <c r="F5" s="154"/>
      <c r="G5" s="154"/>
      <c r="H5" s="154"/>
      <c r="I5" s="154"/>
    </row>
    <row r="6" spans="1:9" ht="12.75" customHeight="1" x14ac:dyDescent="0.2">
      <c r="A6" s="19" t="s">
        <v>51</v>
      </c>
      <c r="B6" s="353" t="s">
        <v>333</v>
      </c>
      <c r="C6" s="354"/>
      <c r="D6" s="354"/>
      <c r="E6" s="354"/>
      <c r="F6" s="354"/>
      <c r="G6" s="354"/>
      <c r="H6" s="354"/>
      <c r="I6" s="354"/>
    </row>
    <row r="7" spans="1:9" x14ac:dyDescent="0.2">
      <c r="A7" s="19"/>
      <c r="B7" s="354"/>
      <c r="C7" s="354"/>
      <c r="D7" s="354"/>
      <c r="E7" s="354"/>
      <c r="F7" s="354"/>
      <c r="G7" s="354"/>
      <c r="H7" s="354"/>
      <c r="I7" s="354"/>
    </row>
    <row r="8" spans="1:9" ht="12.75" customHeight="1" x14ac:dyDescent="0.2">
      <c r="A8" s="19"/>
      <c r="B8" s="356" t="s">
        <v>322</v>
      </c>
      <c r="C8" s="356"/>
      <c r="D8" s="356"/>
      <c r="E8" s="356"/>
      <c r="F8" s="356"/>
      <c r="G8" s="356"/>
      <c r="H8" s="356"/>
      <c r="I8" s="356"/>
    </row>
    <row r="9" spans="1:9" x14ac:dyDescent="0.2">
      <c r="A9" s="19"/>
      <c r="B9" s="356"/>
      <c r="C9" s="356"/>
      <c r="D9" s="356"/>
      <c r="E9" s="356"/>
      <c r="F9" s="356"/>
      <c r="G9" s="356"/>
      <c r="H9" s="356"/>
      <c r="I9" s="356"/>
    </row>
    <row r="10" spans="1:9" ht="12.75" customHeight="1" x14ac:dyDescent="0.2">
      <c r="A10" s="19"/>
      <c r="B10" s="356" t="s">
        <v>323</v>
      </c>
      <c r="C10" s="356"/>
      <c r="D10" s="356"/>
      <c r="E10" s="356"/>
      <c r="F10" s="356"/>
      <c r="G10" s="356"/>
      <c r="H10" s="356"/>
      <c r="I10" s="356"/>
    </row>
    <row r="11" spans="1:9" x14ac:dyDescent="0.2">
      <c r="A11" s="19"/>
      <c r="B11" s="356"/>
      <c r="C11" s="356"/>
      <c r="D11" s="356"/>
      <c r="E11" s="356"/>
      <c r="F11" s="356"/>
      <c r="G11" s="356"/>
      <c r="H11" s="356"/>
      <c r="I11" s="356"/>
    </row>
    <row r="12" spans="1:9" x14ac:dyDescent="0.2">
      <c r="A12" s="19"/>
      <c r="B12" s="178" t="s">
        <v>324</v>
      </c>
      <c r="C12" s="178"/>
      <c r="D12" s="178"/>
      <c r="E12" s="178"/>
      <c r="F12" s="178"/>
      <c r="G12" s="178"/>
      <c r="H12" s="178"/>
      <c r="I12" s="178"/>
    </row>
    <row r="13" spans="1:9" ht="12.75" customHeight="1" x14ac:dyDescent="0.2">
      <c r="A13" s="19"/>
      <c r="B13" s="356" t="s">
        <v>325</v>
      </c>
      <c r="C13" s="356"/>
      <c r="D13" s="356"/>
      <c r="E13" s="356"/>
      <c r="F13" s="356"/>
      <c r="G13" s="356"/>
      <c r="H13" s="356"/>
      <c r="I13" s="356"/>
    </row>
    <row r="14" spans="1:9" x14ac:dyDescent="0.2">
      <c r="A14" s="19"/>
      <c r="B14" s="356"/>
      <c r="C14" s="356"/>
      <c r="D14" s="356"/>
      <c r="E14" s="356"/>
      <c r="F14" s="356"/>
      <c r="G14" s="356"/>
      <c r="H14" s="356"/>
      <c r="I14" s="356"/>
    </row>
    <row r="15" spans="1:9" x14ac:dyDescent="0.2">
      <c r="A15" s="19"/>
      <c r="B15" s="178" t="s">
        <v>326</v>
      </c>
      <c r="C15" s="178"/>
      <c r="D15" s="178"/>
      <c r="E15" s="178"/>
      <c r="F15" s="178"/>
      <c r="G15" s="178"/>
      <c r="H15" s="178"/>
      <c r="I15" s="178"/>
    </row>
    <row r="16" spans="1:9" ht="19.5" customHeight="1" x14ac:dyDescent="0.2">
      <c r="A16" s="19"/>
      <c r="B16" s="178"/>
      <c r="C16" s="178"/>
      <c r="D16" s="178"/>
      <c r="E16" s="178"/>
      <c r="F16" s="178"/>
      <c r="G16" s="178"/>
      <c r="H16" s="178"/>
      <c r="I16" s="178"/>
    </row>
    <row r="17" spans="1:9" x14ac:dyDescent="0.2">
      <c r="A17" s="351" t="s">
        <v>329</v>
      </c>
      <c r="B17" s="148"/>
      <c r="C17" s="148"/>
      <c r="D17" s="148"/>
      <c r="E17" s="148"/>
      <c r="F17" s="90"/>
      <c r="G17" s="90"/>
      <c r="H17" s="90"/>
      <c r="I17" s="90"/>
    </row>
    <row r="18" spans="1:9" x14ac:dyDescent="0.2">
      <c r="A18" s="19"/>
      <c r="B18" s="340"/>
      <c r="C18" s="340"/>
      <c r="D18" s="340"/>
      <c r="E18" s="340"/>
      <c r="F18" s="340"/>
      <c r="G18" s="340"/>
      <c r="H18" s="340"/>
      <c r="I18" s="340"/>
    </row>
    <row r="19" spans="1:9" x14ac:dyDescent="0.2">
      <c r="B19" s="355"/>
      <c r="C19" s="355"/>
      <c r="D19" s="355"/>
      <c r="E19" s="355"/>
      <c r="F19" s="355"/>
      <c r="G19" s="355"/>
      <c r="H19" s="355"/>
      <c r="I19" s="355"/>
    </row>
    <row r="20" spans="1:9" x14ac:dyDescent="0.2">
      <c r="A20" s="19" t="s">
        <v>52</v>
      </c>
      <c r="B20" s="353" t="s">
        <v>331</v>
      </c>
      <c r="C20" s="353"/>
      <c r="D20" s="353"/>
      <c r="E20" s="353"/>
      <c r="F20" s="353"/>
      <c r="G20" s="353"/>
      <c r="H20" s="353"/>
      <c r="I20" s="353"/>
    </row>
    <row r="21" spans="1:9" x14ac:dyDescent="0.2">
      <c r="A21" s="19"/>
      <c r="B21" s="353"/>
      <c r="C21" s="353"/>
      <c r="D21" s="353"/>
      <c r="E21" s="353"/>
      <c r="F21" s="353"/>
      <c r="G21" s="353"/>
      <c r="H21" s="353"/>
      <c r="I21" s="353"/>
    </row>
    <row r="22" spans="1:9" x14ac:dyDescent="0.2">
      <c r="A22" s="19"/>
      <c r="B22" s="354"/>
      <c r="C22" s="354"/>
      <c r="D22" s="354"/>
      <c r="E22" s="354"/>
      <c r="F22" s="354"/>
      <c r="G22" s="354"/>
      <c r="H22" s="354"/>
      <c r="I22" s="354"/>
    </row>
    <row r="23" spans="1:9" ht="19.5" customHeight="1" x14ac:dyDescent="0.2">
      <c r="A23" s="19"/>
      <c r="B23" s="178"/>
      <c r="C23" s="178"/>
      <c r="D23" s="178"/>
      <c r="E23" s="178"/>
      <c r="F23" s="178"/>
      <c r="G23" s="178"/>
      <c r="H23" s="178"/>
      <c r="I23" s="178"/>
    </row>
    <row r="24" spans="1:9" ht="12.75" customHeight="1" x14ac:dyDescent="0.2">
      <c r="A24" s="351" t="s">
        <v>332</v>
      </c>
      <c r="B24" s="148"/>
      <c r="C24" s="148"/>
      <c r="D24" s="148"/>
      <c r="E24" s="148"/>
      <c r="F24" s="90"/>
      <c r="G24" s="90"/>
      <c r="H24" s="90"/>
      <c r="I24" s="90"/>
    </row>
    <row r="25" spans="1:9" ht="12.75" customHeight="1" x14ac:dyDescent="0.2">
      <c r="A25" s="19"/>
      <c r="B25" s="340"/>
      <c r="C25" s="340"/>
      <c r="D25" s="340"/>
      <c r="E25" s="340"/>
      <c r="F25" s="340"/>
      <c r="G25" s="340"/>
      <c r="H25" s="340"/>
      <c r="I25" s="340"/>
    </row>
    <row r="26" spans="1:9" ht="12.75" customHeight="1" x14ac:dyDescent="0.2">
      <c r="A26" s="19"/>
      <c r="B26" s="119"/>
      <c r="C26" s="119"/>
      <c r="D26" s="119"/>
      <c r="E26" s="119"/>
      <c r="F26" s="119"/>
      <c r="G26" s="119"/>
      <c r="H26" s="119"/>
      <c r="I26" s="119"/>
    </row>
    <row r="27" spans="1:9" ht="12.75" customHeight="1" x14ac:dyDescent="0.2">
      <c r="A27" s="19" t="s">
        <v>53</v>
      </c>
      <c r="B27" s="178" t="s">
        <v>327</v>
      </c>
      <c r="C27" s="178"/>
      <c r="D27" s="178"/>
      <c r="E27" s="178"/>
      <c r="F27" s="178"/>
      <c r="G27" s="178"/>
      <c r="H27" s="178"/>
      <c r="I27" s="178"/>
    </row>
    <row r="28" spans="1:9" ht="20.25" customHeight="1" x14ac:dyDescent="0.2">
      <c r="B28" s="162"/>
      <c r="C28" s="162"/>
      <c r="D28" s="162"/>
      <c r="E28" s="162"/>
      <c r="F28" s="162"/>
      <c r="G28" s="162"/>
      <c r="H28" s="162"/>
      <c r="I28" s="162"/>
    </row>
    <row r="29" spans="1:9" x14ac:dyDescent="0.2">
      <c r="A29" s="19" t="s">
        <v>55</v>
      </c>
      <c r="B29" s="178" t="s">
        <v>330</v>
      </c>
      <c r="C29" s="148"/>
      <c r="D29" s="148"/>
      <c r="E29" s="148"/>
      <c r="F29" s="148"/>
      <c r="G29" s="148"/>
      <c r="H29" s="352"/>
      <c r="I29" s="150"/>
    </row>
    <row r="30" spans="1:9" x14ac:dyDescent="0.2">
      <c r="A30" s="19"/>
      <c r="B30" s="340"/>
      <c r="C30" s="340"/>
      <c r="D30" s="340"/>
      <c r="E30" s="340"/>
      <c r="F30" s="340"/>
      <c r="G30" s="340"/>
      <c r="H30" s="340"/>
      <c r="I30" s="340"/>
    </row>
    <row r="31" spans="1:9" x14ac:dyDescent="0.2">
      <c r="A31" s="19"/>
      <c r="B31" s="355"/>
      <c r="C31" s="355"/>
      <c r="D31" s="355"/>
      <c r="E31" s="355"/>
      <c r="F31" s="355"/>
      <c r="G31" s="355"/>
      <c r="H31" s="355"/>
      <c r="I31" s="355"/>
    </row>
    <row r="32" spans="1:9" x14ac:dyDescent="0.2">
      <c r="A32" s="19" t="s">
        <v>54</v>
      </c>
      <c r="B32" s="178" t="s">
        <v>328</v>
      </c>
      <c r="C32" s="178"/>
      <c r="D32" s="178"/>
      <c r="E32" s="178"/>
      <c r="F32" s="178"/>
      <c r="G32" s="178"/>
      <c r="H32" s="178"/>
      <c r="I32" s="178"/>
    </row>
    <row r="33" spans="1:9" ht="19.5" customHeight="1" x14ac:dyDescent="0.2">
      <c r="A33" s="19"/>
      <c r="B33" s="178"/>
      <c r="C33" s="178"/>
      <c r="D33" s="178"/>
      <c r="E33" s="178"/>
      <c r="F33" s="178"/>
      <c r="G33" s="178"/>
      <c r="H33" s="178"/>
      <c r="I33" s="178"/>
    </row>
    <row r="34" spans="1:9" x14ac:dyDescent="0.2">
      <c r="A34" s="19" t="s">
        <v>56</v>
      </c>
      <c r="B34" s="178" t="s">
        <v>121</v>
      </c>
      <c r="C34" s="178"/>
      <c r="D34" s="178"/>
      <c r="E34" s="178"/>
      <c r="F34" s="178"/>
      <c r="G34" s="178"/>
      <c r="H34" s="178"/>
      <c r="I34" s="178"/>
    </row>
    <row r="35" spans="1:9" x14ac:dyDescent="0.2">
      <c r="A35" s="19"/>
      <c r="B35" s="340"/>
      <c r="C35" s="340"/>
      <c r="D35" s="340"/>
      <c r="E35" s="340"/>
      <c r="F35" s="340"/>
      <c r="G35" s="340"/>
      <c r="H35" s="340"/>
      <c r="I35" s="340"/>
    </row>
    <row r="36" spans="1:9" x14ac:dyDescent="0.2">
      <c r="A36" s="19"/>
      <c r="B36" s="346"/>
      <c r="C36" s="346"/>
      <c r="D36" s="346"/>
      <c r="E36" s="346"/>
      <c r="F36" s="346"/>
      <c r="G36" s="346"/>
      <c r="H36" s="346"/>
      <c r="I36" s="346"/>
    </row>
    <row r="37" spans="1:9" x14ac:dyDescent="0.2">
      <c r="A37" s="19"/>
      <c r="B37" s="355"/>
      <c r="C37" s="355"/>
      <c r="D37" s="355"/>
      <c r="E37" s="355"/>
      <c r="F37" s="355"/>
      <c r="G37" s="355"/>
      <c r="H37" s="355"/>
      <c r="I37" s="355"/>
    </row>
    <row r="38" spans="1:9" x14ac:dyDescent="0.2">
      <c r="A38" s="19" t="s">
        <v>26</v>
      </c>
      <c r="B38" s="178" t="s">
        <v>318</v>
      </c>
      <c r="C38" s="178"/>
      <c r="D38" s="178"/>
      <c r="E38" s="178"/>
      <c r="F38" s="178"/>
      <c r="G38" s="178"/>
      <c r="H38" s="178"/>
      <c r="I38" s="178"/>
    </row>
    <row r="39" spans="1:9" ht="20.25" customHeight="1" x14ac:dyDescent="0.2">
      <c r="A39" s="19"/>
      <c r="B39" s="178"/>
      <c r="C39" s="178"/>
      <c r="D39" s="178"/>
      <c r="E39" s="178"/>
      <c r="F39" s="178"/>
      <c r="G39" s="178"/>
      <c r="H39" s="178"/>
      <c r="I39" s="178"/>
    </row>
    <row r="40" spans="1:9" x14ac:dyDescent="0.2">
      <c r="A40" s="19"/>
      <c r="B40" s="340"/>
      <c r="C40" s="340"/>
      <c r="D40" s="340"/>
      <c r="E40" s="340"/>
      <c r="F40" s="340"/>
      <c r="G40" s="340"/>
      <c r="H40" s="340"/>
      <c r="I40" s="340"/>
    </row>
    <row r="41" spans="1:9" x14ac:dyDescent="0.2">
      <c r="A41" s="19"/>
      <c r="B41" s="355"/>
      <c r="C41" s="355"/>
      <c r="D41" s="355"/>
      <c r="E41" s="355"/>
      <c r="F41" s="355"/>
      <c r="G41" s="355"/>
      <c r="H41" s="355"/>
      <c r="I41" s="355"/>
    </row>
    <row r="42" spans="1:9" ht="18.75" customHeight="1" x14ac:dyDescent="0.2">
      <c r="A42" s="7" t="s">
        <v>27</v>
      </c>
      <c r="B42" s="148" t="s">
        <v>122</v>
      </c>
      <c r="C42" s="148"/>
      <c r="D42" s="148"/>
      <c r="E42" s="148"/>
      <c r="F42" s="148"/>
      <c r="G42" s="148"/>
      <c r="H42" s="148"/>
      <c r="I42" s="148"/>
    </row>
    <row r="43" spans="1:9" x14ac:dyDescent="0.2">
      <c r="B43" s="148" t="s">
        <v>125</v>
      </c>
      <c r="C43" s="148"/>
      <c r="D43" s="148"/>
      <c r="E43" s="148"/>
      <c r="F43" s="358"/>
      <c r="G43" s="358"/>
      <c r="H43" s="358"/>
    </row>
    <row r="44" spans="1:9" x14ac:dyDescent="0.2">
      <c r="B44" s="148" t="s">
        <v>126</v>
      </c>
      <c r="C44" s="148"/>
      <c r="D44" s="148"/>
      <c r="E44" s="148"/>
      <c r="F44" s="357"/>
      <c r="G44" s="357"/>
      <c r="H44" s="357"/>
    </row>
    <row r="45" spans="1:9" x14ac:dyDescent="0.2">
      <c r="B45" s="148"/>
      <c r="C45" s="148"/>
      <c r="D45" s="148"/>
      <c r="E45" s="148"/>
      <c r="F45" s="148"/>
      <c r="G45" s="148"/>
      <c r="H45" s="148"/>
      <c r="I45" s="148"/>
    </row>
    <row r="46" spans="1:9" ht="12.75" customHeight="1" x14ac:dyDescent="0.2">
      <c r="A46" s="7" t="s">
        <v>28</v>
      </c>
      <c r="B46" s="354" t="s">
        <v>346</v>
      </c>
      <c r="C46" s="354"/>
      <c r="D46" s="354"/>
      <c r="E46" s="354"/>
      <c r="F46" s="354"/>
      <c r="G46" s="354"/>
      <c r="H46" s="354"/>
      <c r="I46" s="354"/>
    </row>
    <row r="47" spans="1:9" x14ac:dyDescent="0.2">
      <c r="B47" s="354"/>
      <c r="C47" s="354"/>
      <c r="D47" s="354"/>
      <c r="E47" s="354"/>
      <c r="F47" s="354"/>
      <c r="G47" s="354"/>
      <c r="H47" s="354"/>
      <c r="I47" s="354"/>
    </row>
    <row r="48" spans="1:9" ht="20.25" customHeight="1" x14ac:dyDescent="0.2">
      <c r="B48" s="338"/>
      <c r="C48" s="338"/>
      <c r="D48" s="338"/>
      <c r="E48" s="338"/>
      <c r="F48" s="338"/>
      <c r="G48" s="338"/>
      <c r="H48" s="338"/>
      <c r="I48" s="338"/>
    </row>
    <row r="49" spans="1:9" x14ac:dyDescent="0.2">
      <c r="B49" s="148" t="s">
        <v>33</v>
      </c>
      <c r="C49" s="148"/>
      <c r="D49" s="148"/>
      <c r="E49" s="148"/>
      <c r="F49" s="148"/>
      <c r="G49" s="148"/>
      <c r="H49" s="148"/>
      <c r="I49" s="148"/>
    </row>
    <row r="50" spans="1:9" x14ac:dyDescent="0.2">
      <c r="B50" s="340"/>
      <c r="C50" s="340"/>
      <c r="D50" s="340"/>
      <c r="E50" s="340"/>
      <c r="F50" s="340"/>
      <c r="G50" s="340"/>
      <c r="H50" s="340"/>
      <c r="I50" s="340"/>
    </row>
    <row r="51" spans="1:9" x14ac:dyDescent="0.2">
      <c r="B51" s="154"/>
      <c r="C51" s="154"/>
      <c r="D51" s="154"/>
      <c r="E51" s="154"/>
      <c r="F51" s="154"/>
      <c r="G51" s="154"/>
      <c r="H51" s="154"/>
      <c r="I51" s="154"/>
    </row>
    <row r="52" spans="1:9" ht="23.25" customHeight="1" x14ac:dyDescent="0.2">
      <c r="A52" s="7" t="s">
        <v>29</v>
      </c>
      <c r="B52" s="119" t="s">
        <v>405</v>
      </c>
      <c r="F52" s="148"/>
      <c r="G52" s="148"/>
      <c r="H52" s="148"/>
      <c r="I52" s="148"/>
    </row>
    <row r="53" spans="1:9" x14ac:dyDescent="0.2">
      <c r="B53" s="148"/>
      <c r="C53" s="148"/>
      <c r="D53" s="148"/>
      <c r="E53" s="148"/>
      <c r="F53" s="148"/>
      <c r="G53" s="148"/>
      <c r="H53" s="148"/>
      <c r="I53" s="148"/>
    </row>
    <row r="54" spans="1:9" x14ac:dyDescent="0.2">
      <c r="A54" s="7" t="s">
        <v>30</v>
      </c>
      <c r="B54" s="148" t="s">
        <v>123</v>
      </c>
      <c r="C54" s="148"/>
      <c r="D54" s="148"/>
      <c r="E54" s="148"/>
      <c r="F54" s="148"/>
      <c r="G54" s="148"/>
      <c r="H54" s="148"/>
      <c r="I54" s="148"/>
    </row>
    <row r="55" spans="1:9" x14ac:dyDescent="0.2">
      <c r="B55" s="148"/>
      <c r="C55" s="148"/>
      <c r="D55" s="148"/>
      <c r="E55" s="148"/>
      <c r="F55" s="358"/>
      <c r="G55" s="358"/>
      <c r="H55" s="358"/>
    </row>
    <row r="56" spans="1:9" x14ac:dyDescent="0.2">
      <c r="B56" s="148"/>
      <c r="C56" s="148"/>
      <c r="D56" s="148"/>
      <c r="E56" s="148"/>
      <c r="F56" s="148"/>
      <c r="G56" s="148"/>
      <c r="H56" s="148"/>
      <c r="I56" s="148"/>
    </row>
    <row r="57" spans="1:9" ht="12.75" customHeight="1" x14ac:dyDescent="0.2">
      <c r="A57" s="7" t="s">
        <v>31</v>
      </c>
      <c r="B57" s="338" t="s">
        <v>124</v>
      </c>
      <c r="C57" s="338"/>
      <c r="D57" s="338"/>
      <c r="E57" s="338"/>
      <c r="F57" s="338"/>
      <c r="G57" s="338"/>
      <c r="H57" s="338"/>
      <c r="I57" s="338"/>
    </row>
    <row r="58" spans="1:9" x14ac:dyDescent="0.2">
      <c r="B58" s="338"/>
      <c r="C58" s="338"/>
      <c r="D58" s="338"/>
      <c r="E58" s="338"/>
      <c r="F58" s="338"/>
      <c r="G58" s="338"/>
      <c r="H58" s="338"/>
      <c r="I58" s="338"/>
    </row>
    <row r="59" spans="1:9" x14ac:dyDescent="0.2">
      <c r="B59" s="359"/>
      <c r="C59" s="359"/>
      <c r="D59" s="359"/>
      <c r="E59" s="359"/>
      <c r="F59" s="359"/>
      <c r="G59" s="359"/>
      <c r="H59" s="359"/>
      <c r="I59" s="359"/>
    </row>
    <row r="60" spans="1:9" x14ac:dyDescent="0.2">
      <c r="B60" s="360"/>
      <c r="C60" s="360"/>
      <c r="D60" s="360"/>
      <c r="E60" s="360"/>
      <c r="F60" s="360"/>
      <c r="G60" s="360"/>
      <c r="H60" s="360"/>
      <c r="I60" s="360"/>
    </row>
    <row r="61" spans="1:9" x14ac:dyDescent="0.2">
      <c r="B61" s="154"/>
      <c r="C61" s="154"/>
      <c r="D61" s="154"/>
      <c r="E61" s="154"/>
      <c r="F61" s="154"/>
      <c r="G61" s="154"/>
      <c r="H61" s="154"/>
      <c r="I61" s="154"/>
    </row>
    <row r="62" spans="1:9" ht="12.75" customHeight="1" x14ac:dyDescent="0.2">
      <c r="A62" s="7" t="s">
        <v>34</v>
      </c>
      <c r="B62" s="353" t="s">
        <v>394</v>
      </c>
      <c r="C62" s="354"/>
      <c r="D62" s="354"/>
      <c r="E62" s="354"/>
      <c r="F62" s="354"/>
      <c r="G62" s="354"/>
      <c r="H62" s="354"/>
      <c r="I62" s="354"/>
    </row>
    <row r="63" spans="1:9" x14ac:dyDescent="0.2">
      <c r="B63" s="119" t="s">
        <v>334</v>
      </c>
      <c r="C63" s="120"/>
      <c r="D63" s="120"/>
      <c r="E63" s="120"/>
      <c r="F63" s="120"/>
      <c r="G63" s="120"/>
      <c r="H63" s="120"/>
      <c r="I63" s="120"/>
    </row>
    <row r="64" spans="1:9" ht="18.75" customHeight="1" x14ac:dyDescent="0.2">
      <c r="B64" s="338"/>
      <c r="C64" s="338"/>
      <c r="D64" s="338"/>
      <c r="E64" s="338"/>
      <c r="F64" s="338"/>
      <c r="G64" s="338"/>
      <c r="H64" s="338"/>
      <c r="I64" s="338"/>
    </row>
    <row r="65" spans="2:9" x14ac:dyDescent="0.2">
      <c r="B65" s="148"/>
      <c r="C65" s="148"/>
      <c r="D65" s="148"/>
      <c r="E65" s="148"/>
      <c r="F65" s="148"/>
      <c r="G65" s="148"/>
      <c r="H65" s="148"/>
      <c r="I65" s="148"/>
    </row>
    <row r="66" spans="2:9" x14ac:dyDescent="0.2">
      <c r="B66" s="148"/>
      <c r="C66" s="148"/>
      <c r="D66" s="148"/>
      <c r="E66" s="148"/>
      <c r="F66" s="148"/>
      <c r="G66" s="148"/>
      <c r="H66" s="148"/>
      <c r="I66" s="148"/>
    </row>
  </sheetData>
  <customSheetViews>
    <customSheetView guid="{E97D1411-9A8A-4327-B170-757D913D236A}" showRuler="0">
      <selection activeCell="E14" sqref="E14"/>
      <pageMargins left="0.75" right="0.75" top="1" bottom="1" header="0.5" footer="0.5"/>
      <pageSetup paperSize="5" orientation="portrait" r:id="rId1"/>
      <headerFooter alignWithMargins="0"/>
    </customSheetView>
  </customSheetViews>
  <mergeCells count="61">
    <mergeCell ref="B10:I11"/>
    <mergeCell ref="A3:I4"/>
    <mergeCell ref="B5:I5"/>
    <mergeCell ref="B8:I9"/>
    <mergeCell ref="B6:I7"/>
    <mergeCell ref="F42:I42"/>
    <mergeCell ref="B35:I35"/>
    <mergeCell ref="B39:I39"/>
    <mergeCell ref="B40:I40"/>
    <mergeCell ref="B33:I33"/>
    <mergeCell ref="B34:I34"/>
    <mergeCell ref="B41:I41"/>
    <mergeCell ref="B36:I36"/>
    <mergeCell ref="B37:I37"/>
    <mergeCell ref="B42:E42"/>
    <mergeCell ref="B65:I65"/>
    <mergeCell ref="B66:I66"/>
    <mergeCell ref="B64:I64"/>
    <mergeCell ref="B50:I50"/>
    <mergeCell ref="B51:I51"/>
    <mergeCell ref="B57:I58"/>
    <mergeCell ref="B59:I59"/>
    <mergeCell ref="B62:I62"/>
    <mergeCell ref="B56:I56"/>
    <mergeCell ref="B53:I53"/>
    <mergeCell ref="B54:I54"/>
    <mergeCell ref="F55:H55"/>
    <mergeCell ref="B55:E55"/>
    <mergeCell ref="B61:I61"/>
    <mergeCell ref="B60:I60"/>
    <mergeCell ref="F52:I52"/>
    <mergeCell ref="B49:I49"/>
    <mergeCell ref="F44:H44"/>
    <mergeCell ref="F43:H43"/>
    <mergeCell ref="B46:I47"/>
    <mergeCell ref="B45:I45"/>
    <mergeCell ref="B43:E43"/>
    <mergeCell ref="B44:E44"/>
    <mergeCell ref="B48:I48"/>
    <mergeCell ref="A1:D1"/>
    <mergeCell ref="E1:G1"/>
    <mergeCell ref="A2:I2"/>
    <mergeCell ref="B38:I38"/>
    <mergeCell ref="B30:I30"/>
    <mergeCell ref="B19:I19"/>
    <mergeCell ref="B27:I27"/>
    <mergeCell ref="B28:I28"/>
    <mergeCell ref="B18:I18"/>
    <mergeCell ref="B31:I31"/>
    <mergeCell ref="B32:I32"/>
    <mergeCell ref="B13:I14"/>
    <mergeCell ref="B15:I15"/>
    <mergeCell ref="B16:I16"/>
    <mergeCell ref="B23:I23"/>
    <mergeCell ref="B12:I12"/>
    <mergeCell ref="A17:E17"/>
    <mergeCell ref="B29:G29"/>
    <mergeCell ref="H29:I29"/>
    <mergeCell ref="B20:I22"/>
    <mergeCell ref="A24:E24"/>
    <mergeCell ref="B25:I25"/>
  </mergeCells>
  <phoneticPr fontId="0" type="noConversion"/>
  <pageMargins left="0.75" right="0.75" top="1" bottom="1" header="0.5" footer="0.5"/>
  <pageSetup paperSize="5" scale="98" orientation="portrait" r:id="rId2"/>
  <headerFooter alignWithMargins="0">
    <oddHeader xml:space="preserve">&amp;C&amp;"Arial,Bold"Confidential&amp;"Arial,Regular"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6" r:id="rId5" name="Check Box 8">
              <controlPr defaultSize="0" autoFill="0" autoLine="0" autoPict="0" altText="">
                <anchor moveWithCells="1" sizeWithCells="1">
                  <from>
                    <xdr:col>1</xdr:col>
                    <xdr:colOff>104775</xdr:colOff>
                    <xdr:row>15</xdr:row>
                    <xdr:rowOff>57150</xdr:rowOff>
                  </from>
                  <to>
                    <xdr:col>2</xdr:col>
                    <xdr:colOff>133350</xdr:colOff>
                    <xdr:row>15</xdr:row>
                    <xdr:rowOff>209550</xdr:rowOff>
                  </to>
                </anchor>
              </controlPr>
            </control>
          </mc:Choice>
        </mc:AlternateContent>
        <mc:AlternateContent xmlns:mc="http://schemas.openxmlformats.org/markup-compatibility/2006">
          <mc:Choice Requires="x14">
            <control shapeId="2057" r:id="rId6" name="Check Box 9">
              <controlPr defaultSize="0" autoFill="0" autoLine="0" autoPict="0" altText="">
                <anchor moveWithCells="1" sizeWithCells="1">
                  <from>
                    <xdr:col>3</xdr:col>
                    <xdr:colOff>190500</xdr:colOff>
                    <xdr:row>15</xdr:row>
                    <xdr:rowOff>66675</xdr:rowOff>
                  </from>
                  <to>
                    <xdr:col>3</xdr:col>
                    <xdr:colOff>600075</xdr:colOff>
                    <xdr:row>15</xdr:row>
                    <xdr:rowOff>219075</xdr:rowOff>
                  </to>
                </anchor>
              </controlPr>
            </control>
          </mc:Choice>
        </mc:AlternateContent>
        <mc:AlternateContent xmlns:mc="http://schemas.openxmlformats.org/markup-compatibility/2006">
          <mc:Choice Requires="x14">
            <control shapeId="2059" r:id="rId7" name="Check Box 11">
              <controlPr defaultSize="0" autoFill="0" autoLine="0" autoPict="0" altText="">
                <anchor moveWithCells="1" sizeWithCells="1">
                  <from>
                    <xdr:col>1</xdr:col>
                    <xdr:colOff>104775</xdr:colOff>
                    <xdr:row>27</xdr:row>
                    <xdr:rowOff>57150</xdr:rowOff>
                  </from>
                  <to>
                    <xdr:col>2</xdr:col>
                    <xdr:colOff>133350</xdr:colOff>
                    <xdr:row>27</xdr:row>
                    <xdr:rowOff>209550</xdr:rowOff>
                  </to>
                </anchor>
              </controlPr>
            </control>
          </mc:Choice>
        </mc:AlternateContent>
        <mc:AlternateContent xmlns:mc="http://schemas.openxmlformats.org/markup-compatibility/2006">
          <mc:Choice Requires="x14">
            <control shapeId="2060" r:id="rId8" name="Check Box 12">
              <controlPr defaultSize="0" autoFill="0" autoLine="0" autoPict="0" altText="">
                <anchor moveWithCells="1" sizeWithCells="1">
                  <from>
                    <xdr:col>3</xdr:col>
                    <xdr:colOff>190500</xdr:colOff>
                    <xdr:row>27</xdr:row>
                    <xdr:rowOff>66675</xdr:rowOff>
                  </from>
                  <to>
                    <xdr:col>3</xdr:col>
                    <xdr:colOff>600075</xdr:colOff>
                    <xdr:row>27</xdr:row>
                    <xdr:rowOff>219075</xdr:rowOff>
                  </to>
                </anchor>
              </controlPr>
            </control>
          </mc:Choice>
        </mc:AlternateContent>
        <mc:AlternateContent xmlns:mc="http://schemas.openxmlformats.org/markup-compatibility/2006">
          <mc:Choice Requires="x14">
            <control shapeId="2062" r:id="rId9" name="Check Box 14">
              <controlPr defaultSize="0" autoFill="0" autoLine="0" autoPict="0" altText="">
                <anchor moveWithCells="1" sizeWithCells="1">
                  <from>
                    <xdr:col>1</xdr:col>
                    <xdr:colOff>104775</xdr:colOff>
                    <xdr:row>32</xdr:row>
                    <xdr:rowOff>57150</xdr:rowOff>
                  </from>
                  <to>
                    <xdr:col>2</xdr:col>
                    <xdr:colOff>133350</xdr:colOff>
                    <xdr:row>32</xdr:row>
                    <xdr:rowOff>209550</xdr:rowOff>
                  </to>
                </anchor>
              </controlPr>
            </control>
          </mc:Choice>
        </mc:AlternateContent>
        <mc:AlternateContent xmlns:mc="http://schemas.openxmlformats.org/markup-compatibility/2006">
          <mc:Choice Requires="x14">
            <control shapeId="2063" r:id="rId10" name="Check Box 15">
              <controlPr defaultSize="0" autoFill="0" autoLine="0" autoPict="0" altText="">
                <anchor moveWithCells="1" sizeWithCells="1">
                  <from>
                    <xdr:col>3</xdr:col>
                    <xdr:colOff>190500</xdr:colOff>
                    <xdr:row>32</xdr:row>
                    <xdr:rowOff>66675</xdr:rowOff>
                  </from>
                  <to>
                    <xdr:col>3</xdr:col>
                    <xdr:colOff>600075</xdr:colOff>
                    <xdr:row>32</xdr:row>
                    <xdr:rowOff>219075</xdr:rowOff>
                  </to>
                </anchor>
              </controlPr>
            </control>
          </mc:Choice>
        </mc:AlternateContent>
        <mc:AlternateContent xmlns:mc="http://schemas.openxmlformats.org/markup-compatibility/2006">
          <mc:Choice Requires="x14">
            <control shapeId="2065" r:id="rId11" name="Check Box 17">
              <controlPr defaultSize="0" autoFill="0" autoLine="0" autoPict="0" altText="">
                <anchor moveWithCells="1" sizeWithCells="1">
                  <from>
                    <xdr:col>1</xdr:col>
                    <xdr:colOff>104775</xdr:colOff>
                    <xdr:row>38</xdr:row>
                    <xdr:rowOff>57150</xdr:rowOff>
                  </from>
                  <to>
                    <xdr:col>2</xdr:col>
                    <xdr:colOff>133350</xdr:colOff>
                    <xdr:row>38</xdr:row>
                    <xdr:rowOff>209550</xdr:rowOff>
                  </to>
                </anchor>
              </controlPr>
            </control>
          </mc:Choice>
        </mc:AlternateContent>
        <mc:AlternateContent xmlns:mc="http://schemas.openxmlformats.org/markup-compatibility/2006">
          <mc:Choice Requires="x14">
            <control shapeId="2066" r:id="rId12" name="Check Box 18">
              <controlPr defaultSize="0" autoFill="0" autoLine="0" autoPict="0" altText="">
                <anchor moveWithCells="1" sizeWithCells="1">
                  <from>
                    <xdr:col>3</xdr:col>
                    <xdr:colOff>190500</xdr:colOff>
                    <xdr:row>38</xdr:row>
                    <xdr:rowOff>66675</xdr:rowOff>
                  </from>
                  <to>
                    <xdr:col>3</xdr:col>
                    <xdr:colOff>600075</xdr:colOff>
                    <xdr:row>38</xdr:row>
                    <xdr:rowOff>219075</xdr:rowOff>
                  </to>
                </anchor>
              </controlPr>
            </control>
          </mc:Choice>
        </mc:AlternateContent>
        <mc:AlternateContent xmlns:mc="http://schemas.openxmlformats.org/markup-compatibility/2006">
          <mc:Choice Requires="x14">
            <control shapeId="2071" r:id="rId13" name="Check Box 23">
              <controlPr defaultSize="0" autoFill="0" autoLine="0" autoPict="0" altText="">
                <anchor moveWithCells="1" sizeWithCells="1">
                  <from>
                    <xdr:col>5</xdr:col>
                    <xdr:colOff>104775</xdr:colOff>
                    <xdr:row>41</xdr:row>
                    <xdr:rowOff>57150</xdr:rowOff>
                  </from>
                  <to>
                    <xdr:col>5</xdr:col>
                    <xdr:colOff>514350</xdr:colOff>
                    <xdr:row>41</xdr:row>
                    <xdr:rowOff>209550</xdr:rowOff>
                  </to>
                </anchor>
              </controlPr>
            </control>
          </mc:Choice>
        </mc:AlternateContent>
        <mc:AlternateContent xmlns:mc="http://schemas.openxmlformats.org/markup-compatibility/2006">
          <mc:Choice Requires="x14">
            <control shapeId="2072" r:id="rId14" name="Check Box 24">
              <controlPr defaultSize="0" autoFill="0" autoLine="0" autoPict="0" altText="">
                <anchor moveWithCells="1" sizeWithCells="1">
                  <from>
                    <xdr:col>6</xdr:col>
                    <xdr:colOff>571500</xdr:colOff>
                    <xdr:row>41</xdr:row>
                    <xdr:rowOff>66675</xdr:rowOff>
                  </from>
                  <to>
                    <xdr:col>7</xdr:col>
                    <xdr:colOff>371475</xdr:colOff>
                    <xdr:row>41</xdr:row>
                    <xdr:rowOff>219075</xdr:rowOff>
                  </to>
                </anchor>
              </controlPr>
            </control>
          </mc:Choice>
        </mc:AlternateContent>
        <mc:AlternateContent xmlns:mc="http://schemas.openxmlformats.org/markup-compatibility/2006">
          <mc:Choice Requires="x14">
            <control shapeId="2074" r:id="rId15" name="Check Box 26">
              <controlPr defaultSize="0" autoFill="0" autoLine="0" autoPict="0" altText="">
                <anchor moveWithCells="1" sizeWithCells="1">
                  <from>
                    <xdr:col>1</xdr:col>
                    <xdr:colOff>104775</xdr:colOff>
                    <xdr:row>47</xdr:row>
                    <xdr:rowOff>57150</xdr:rowOff>
                  </from>
                  <to>
                    <xdr:col>2</xdr:col>
                    <xdr:colOff>133350</xdr:colOff>
                    <xdr:row>47</xdr:row>
                    <xdr:rowOff>209550</xdr:rowOff>
                  </to>
                </anchor>
              </controlPr>
            </control>
          </mc:Choice>
        </mc:AlternateContent>
        <mc:AlternateContent xmlns:mc="http://schemas.openxmlformats.org/markup-compatibility/2006">
          <mc:Choice Requires="x14">
            <control shapeId="2075" r:id="rId16" name="Check Box 27">
              <controlPr defaultSize="0" autoFill="0" autoLine="0" autoPict="0" altText="">
                <anchor moveWithCells="1" sizeWithCells="1">
                  <from>
                    <xdr:col>3</xdr:col>
                    <xdr:colOff>190500</xdr:colOff>
                    <xdr:row>47</xdr:row>
                    <xdr:rowOff>66675</xdr:rowOff>
                  </from>
                  <to>
                    <xdr:col>3</xdr:col>
                    <xdr:colOff>600075</xdr:colOff>
                    <xdr:row>47</xdr:row>
                    <xdr:rowOff>219075</xdr:rowOff>
                  </to>
                </anchor>
              </controlPr>
            </control>
          </mc:Choice>
        </mc:AlternateContent>
        <mc:AlternateContent xmlns:mc="http://schemas.openxmlformats.org/markup-compatibility/2006">
          <mc:Choice Requires="x14">
            <control shapeId="2077" r:id="rId17" name="Check Box 29">
              <controlPr defaultSize="0" autoFill="0" autoLine="0" autoPict="0" altText="">
                <anchor moveWithCells="1" sizeWithCells="1">
                  <from>
                    <xdr:col>5</xdr:col>
                    <xdr:colOff>104775</xdr:colOff>
                    <xdr:row>51</xdr:row>
                    <xdr:rowOff>57150</xdr:rowOff>
                  </from>
                  <to>
                    <xdr:col>5</xdr:col>
                    <xdr:colOff>514350</xdr:colOff>
                    <xdr:row>51</xdr:row>
                    <xdr:rowOff>209550</xdr:rowOff>
                  </to>
                </anchor>
              </controlPr>
            </control>
          </mc:Choice>
        </mc:AlternateContent>
        <mc:AlternateContent xmlns:mc="http://schemas.openxmlformats.org/markup-compatibility/2006">
          <mc:Choice Requires="x14">
            <control shapeId="2078" r:id="rId18" name="Check Box 30">
              <controlPr defaultSize="0" autoFill="0" autoLine="0" autoPict="0" altText="">
                <anchor moveWithCells="1" sizeWithCells="1">
                  <from>
                    <xdr:col>6</xdr:col>
                    <xdr:colOff>571500</xdr:colOff>
                    <xdr:row>51</xdr:row>
                    <xdr:rowOff>66675</xdr:rowOff>
                  </from>
                  <to>
                    <xdr:col>7</xdr:col>
                    <xdr:colOff>371475</xdr:colOff>
                    <xdr:row>51</xdr:row>
                    <xdr:rowOff>219075</xdr:rowOff>
                  </to>
                </anchor>
              </controlPr>
            </control>
          </mc:Choice>
        </mc:AlternateContent>
        <mc:AlternateContent xmlns:mc="http://schemas.openxmlformats.org/markup-compatibility/2006">
          <mc:Choice Requires="x14">
            <control shapeId="2080" r:id="rId19" name="Check Box 32">
              <controlPr defaultSize="0" autoFill="0" autoLine="0" autoPict="0" altText="">
                <anchor moveWithCells="1" sizeWithCells="1">
                  <from>
                    <xdr:col>1</xdr:col>
                    <xdr:colOff>104775</xdr:colOff>
                    <xdr:row>63</xdr:row>
                    <xdr:rowOff>57150</xdr:rowOff>
                  </from>
                  <to>
                    <xdr:col>2</xdr:col>
                    <xdr:colOff>133350</xdr:colOff>
                    <xdr:row>63</xdr:row>
                    <xdr:rowOff>209550</xdr:rowOff>
                  </to>
                </anchor>
              </controlPr>
            </control>
          </mc:Choice>
        </mc:AlternateContent>
        <mc:AlternateContent xmlns:mc="http://schemas.openxmlformats.org/markup-compatibility/2006">
          <mc:Choice Requires="x14">
            <control shapeId="2081" r:id="rId20" name="Check Box 33">
              <controlPr defaultSize="0" autoFill="0" autoLine="0" autoPict="0" altText="">
                <anchor moveWithCells="1" sizeWithCells="1">
                  <from>
                    <xdr:col>3</xdr:col>
                    <xdr:colOff>190500</xdr:colOff>
                    <xdr:row>63</xdr:row>
                    <xdr:rowOff>66675</xdr:rowOff>
                  </from>
                  <to>
                    <xdr:col>3</xdr:col>
                    <xdr:colOff>600075</xdr:colOff>
                    <xdr:row>63</xdr:row>
                    <xdr:rowOff>219075</xdr:rowOff>
                  </to>
                </anchor>
              </controlPr>
            </control>
          </mc:Choice>
        </mc:AlternateContent>
        <mc:AlternateContent xmlns:mc="http://schemas.openxmlformats.org/markup-compatibility/2006">
          <mc:Choice Requires="x14">
            <control shapeId="2082" r:id="rId21" name="Check Box 34">
              <controlPr defaultSize="0" autoFill="0" autoLine="0" autoPict="0" altText="">
                <anchor moveWithCells="1" sizeWithCells="1">
                  <from>
                    <xdr:col>1</xdr:col>
                    <xdr:colOff>104775</xdr:colOff>
                    <xdr:row>22</xdr:row>
                    <xdr:rowOff>57150</xdr:rowOff>
                  </from>
                  <to>
                    <xdr:col>2</xdr:col>
                    <xdr:colOff>133350</xdr:colOff>
                    <xdr:row>22</xdr:row>
                    <xdr:rowOff>238125</xdr:rowOff>
                  </to>
                </anchor>
              </controlPr>
            </control>
          </mc:Choice>
        </mc:AlternateContent>
        <mc:AlternateContent xmlns:mc="http://schemas.openxmlformats.org/markup-compatibility/2006">
          <mc:Choice Requires="x14">
            <control shapeId="2083" r:id="rId22" name="Check Box 35">
              <controlPr defaultSize="0" autoFill="0" autoLine="0" autoPict="0" altText="">
                <anchor moveWithCells="1" sizeWithCells="1">
                  <from>
                    <xdr:col>3</xdr:col>
                    <xdr:colOff>190500</xdr:colOff>
                    <xdr:row>22</xdr:row>
                    <xdr:rowOff>66675</xdr:rowOff>
                  </from>
                  <to>
                    <xdr:col>3</xdr:col>
                    <xdr:colOff>600075</xdr:colOff>
                    <xdr:row>23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62"/>
  <sheetViews>
    <sheetView showGridLines="0" topLeftCell="A30" zoomScaleNormal="100" workbookViewId="0">
      <selection activeCell="G62" sqref="G62"/>
    </sheetView>
  </sheetViews>
  <sheetFormatPr defaultRowHeight="12.75" x14ac:dyDescent="0.2"/>
  <cols>
    <col min="1" max="1" width="4.5703125" bestFit="1" customWidth="1"/>
    <col min="9" max="9" width="6.5703125" customWidth="1"/>
    <col min="10" max="10" width="9.7109375" customWidth="1"/>
  </cols>
  <sheetData>
    <row r="1" spans="1:10" x14ac:dyDescent="0.2">
      <c r="A1" s="255" t="s">
        <v>222</v>
      </c>
      <c r="B1" s="255"/>
      <c r="C1" s="255"/>
      <c r="D1" s="255"/>
      <c r="E1" s="148"/>
      <c r="F1" s="256" t="str">
        <f>'Title Page'!A5</f>
        <v>December 31, 2025</v>
      </c>
      <c r="G1" s="366"/>
      <c r="H1" s="148"/>
      <c r="I1" s="148"/>
      <c r="J1" s="16" t="s">
        <v>221</v>
      </c>
    </row>
    <row r="2" spans="1:10" x14ac:dyDescent="0.2">
      <c r="A2" s="185">
        <f>'2.Balance Sheet'!A2</f>
        <v>0</v>
      </c>
      <c r="B2" s="157"/>
      <c r="C2" s="157"/>
      <c r="D2" s="157"/>
      <c r="E2" s="157"/>
      <c r="F2" s="157"/>
      <c r="G2" s="157"/>
      <c r="H2" s="157"/>
      <c r="I2" s="157"/>
      <c r="J2" s="157"/>
    </row>
    <row r="3" spans="1:10" x14ac:dyDescent="0.2">
      <c r="A3" s="279" t="s">
        <v>120</v>
      </c>
      <c r="B3" s="280"/>
      <c r="C3" s="280"/>
      <c r="D3" s="280"/>
      <c r="E3" s="280"/>
      <c r="F3" s="280"/>
      <c r="G3" s="280"/>
      <c r="H3" s="280"/>
      <c r="I3" s="280"/>
      <c r="J3" s="363"/>
    </row>
    <row r="4" spans="1:10" x14ac:dyDescent="0.2">
      <c r="A4" s="282"/>
      <c r="B4" s="283"/>
      <c r="C4" s="283"/>
      <c r="D4" s="283"/>
      <c r="E4" s="283"/>
      <c r="F4" s="283"/>
      <c r="G4" s="283"/>
      <c r="H4" s="283"/>
      <c r="I4" s="283"/>
      <c r="J4" s="364"/>
    </row>
    <row r="5" spans="1:10" x14ac:dyDescent="0.2">
      <c r="A5" s="7" t="s">
        <v>35</v>
      </c>
      <c r="B5" s="154" t="s">
        <v>127</v>
      </c>
      <c r="C5" s="154"/>
      <c r="D5" s="154"/>
      <c r="E5" s="154"/>
      <c r="F5" s="154"/>
      <c r="G5" s="154"/>
      <c r="H5" s="154"/>
      <c r="I5" s="154"/>
      <c r="J5" s="154"/>
    </row>
    <row r="6" spans="1:10" ht="28.5" customHeight="1" x14ac:dyDescent="0.2">
      <c r="A6" s="7"/>
      <c r="B6" s="148"/>
      <c r="C6" s="148"/>
      <c r="D6" s="148"/>
      <c r="E6" s="148"/>
      <c r="F6" s="148"/>
      <c r="G6" s="148"/>
      <c r="H6" s="148"/>
      <c r="I6" s="148"/>
      <c r="J6" s="148"/>
    </row>
    <row r="7" spans="1:10" x14ac:dyDescent="0.2">
      <c r="A7" s="7"/>
      <c r="B7" s="148" t="s">
        <v>128</v>
      </c>
      <c r="C7" s="148"/>
      <c r="D7" s="340"/>
      <c r="E7" s="340"/>
      <c r="F7" s="340"/>
      <c r="G7" s="340"/>
      <c r="H7" s="340"/>
      <c r="I7" s="340"/>
      <c r="J7" s="340"/>
    </row>
    <row r="8" spans="1:10" x14ac:dyDescent="0.2">
      <c r="A8" s="7"/>
      <c r="B8" s="340"/>
      <c r="C8" s="340"/>
      <c r="D8" s="340"/>
      <c r="E8" s="340"/>
      <c r="F8" s="340"/>
      <c r="G8" s="340"/>
      <c r="H8" s="340"/>
      <c r="I8" s="340"/>
      <c r="J8" s="340"/>
    </row>
    <row r="9" spans="1:10" x14ac:dyDescent="0.2">
      <c r="A9" s="7"/>
      <c r="B9" s="346"/>
      <c r="C9" s="346"/>
      <c r="D9" s="346"/>
      <c r="E9" s="346"/>
      <c r="F9" s="346"/>
      <c r="G9" s="346"/>
      <c r="H9" s="346"/>
      <c r="I9" s="346"/>
      <c r="J9" s="346"/>
    </row>
    <row r="10" spans="1:10" x14ac:dyDescent="0.2">
      <c r="A10" s="7"/>
      <c r="B10" s="346"/>
      <c r="C10" s="346"/>
      <c r="D10" s="346"/>
      <c r="E10" s="346"/>
      <c r="F10" s="346"/>
      <c r="G10" s="346"/>
      <c r="H10" s="346"/>
      <c r="I10" s="346"/>
      <c r="J10" s="346"/>
    </row>
    <row r="11" spans="1:10" x14ac:dyDescent="0.2">
      <c r="A11" s="7"/>
      <c r="B11" s="154"/>
      <c r="C11" s="154"/>
      <c r="D11" s="154"/>
      <c r="E11" s="154"/>
      <c r="F11" s="154"/>
      <c r="G11" s="154"/>
      <c r="H11" s="154"/>
      <c r="I11" s="154"/>
      <c r="J11" s="154"/>
    </row>
    <row r="12" spans="1:10" ht="12.75" customHeight="1" x14ac:dyDescent="0.2">
      <c r="A12" s="7" t="s">
        <v>36</v>
      </c>
      <c r="B12" s="338" t="s">
        <v>129</v>
      </c>
      <c r="C12" s="338"/>
      <c r="D12" s="338"/>
      <c r="E12" s="338"/>
      <c r="F12" s="338"/>
      <c r="G12" s="338"/>
      <c r="H12" s="338"/>
      <c r="I12" s="338"/>
      <c r="J12" s="338"/>
    </row>
    <row r="13" spans="1:10" x14ac:dyDescent="0.2">
      <c r="A13" s="7"/>
      <c r="B13" s="338"/>
      <c r="C13" s="338"/>
      <c r="D13" s="338"/>
      <c r="E13" s="338"/>
      <c r="F13" s="338"/>
      <c r="G13" s="338"/>
      <c r="H13" s="338"/>
      <c r="I13" s="338"/>
      <c r="J13" s="338"/>
    </row>
    <row r="14" spans="1:10" ht="27.75" customHeight="1" x14ac:dyDescent="0.2">
      <c r="A14" s="7"/>
      <c r="B14" s="148"/>
      <c r="C14" s="148"/>
      <c r="D14" s="148"/>
      <c r="E14" s="148"/>
      <c r="F14" s="148"/>
      <c r="G14" s="148"/>
      <c r="H14" s="148"/>
      <c r="I14" s="148"/>
      <c r="J14" s="148"/>
    </row>
    <row r="15" spans="1:10" ht="23.25" customHeight="1" x14ac:dyDescent="0.2">
      <c r="A15" s="7" t="s">
        <v>37</v>
      </c>
      <c r="B15" s="148" t="s">
        <v>130</v>
      </c>
      <c r="C15" s="148"/>
      <c r="D15" s="148"/>
      <c r="E15" s="148"/>
      <c r="F15" s="148"/>
      <c r="G15" s="148"/>
      <c r="H15" s="148"/>
      <c r="I15" s="148"/>
      <c r="J15" s="148"/>
    </row>
    <row r="16" spans="1:10" x14ac:dyDescent="0.2">
      <c r="A16" s="7"/>
      <c r="B16" s="148"/>
      <c r="C16" s="148"/>
      <c r="D16" s="148"/>
      <c r="E16" s="148"/>
      <c r="F16" s="148"/>
      <c r="G16" s="148"/>
      <c r="H16" s="148"/>
      <c r="I16" s="148"/>
      <c r="J16" s="148"/>
    </row>
    <row r="17" spans="1:10" ht="12.75" customHeight="1" x14ac:dyDescent="0.2">
      <c r="A17" s="7" t="s">
        <v>38</v>
      </c>
      <c r="B17" s="356" t="s">
        <v>319</v>
      </c>
      <c r="C17" s="338"/>
      <c r="D17" s="338"/>
      <c r="E17" s="338"/>
      <c r="F17" s="338"/>
      <c r="G17" s="338"/>
      <c r="H17" s="338"/>
      <c r="I17" s="338"/>
      <c r="J17" s="338"/>
    </row>
    <row r="18" spans="1:10" x14ac:dyDescent="0.2">
      <c r="A18" s="7"/>
      <c r="B18" s="338"/>
      <c r="C18" s="338"/>
      <c r="D18" s="338"/>
      <c r="E18" s="338"/>
      <c r="F18" s="338"/>
      <c r="G18" s="338"/>
      <c r="H18" s="338"/>
      <c r="I18" s="338"/>
      <c r="J18" s="338"/>
    </row>
    <row r="19" spans="1:10" x14ac:dyDescent="0.2">
      <c r="A19" s="7"/>
      <c r="B19" s="340"/>
      <c r="C19" s="340"/>
      <c r="D19" s="340"/>
      <c r="E19" s="340"/>
      <c r="F19" s="340"/>
      <c r="G19" s="340"/>
      <c r="H19" s="340"/>
      <c r="I19" s="340"/>
      <c r="J19" s="340"/>
    </row>
    <row r="20" spans="1:10" x14ac:dyDescent="0.2">
      <c r="A20" s="7"/>
      <c r="B20" s="154"/>
      <c r="C20" s="154"/>
      <c r="D20" s="154"/>
      <c r="E20" s="154"/>
      <c r="F20" s="154"/>
      <c r="G20" s="154"/>
      <c r="H20" s="154"/>
      <c r="I20" s="154"/>
      <c r="J20" s="154"/>
    </row>
    <row r="21" spans="1:10" x14ac:dyDescent="0.2">
      <c r="A21" s="7" t="s">
        <v>39</v>
      </c>
      <c r="B21" s="148" t="s">
        <v>40</v>
      </c>
      <c r="C21" s="148"/>
      <c r="D21" s="148"/>
      <c r="E21" s="148"/>
      <c r="F21" s="148"/>
      <c r="G21" s="148"/>
      <c r="H21" s="148"/>
      <c r="I21" s="148"/>
      <c r="J21" s="148"/>
    </row>
    <row r="22" spans="1:10" x14ac:dyDescent="0.2">
      <c r="A22" s="7"/>
      <c r="B22" s="148"/>
      <c r="C22" s="148"/>
      <c r="D22" s="148"/>
      <c r="E22" s="148"/>
      <c r="F22" s="148"/>
      <c r="G22" s="148"/>
      <c r="H22" s="148"/>
      <c r="I22" s="148"/>
      <c r="J22" s="148"/>
    </row>
    <row r="23" spans="1:10" x14ac:dyDescent="0.2">
      <c r="A23" s="7"/>
      <c r="B23" s="148" t="s">
        <v>131</v>
      </c>
      <c r="C23" s="148"/>
      <c r="D23" s="340"/>
      <c r="E23" s="340"/>
      <c r="F23" s="340"/>
      <c r="G23" s="340"/>
      <c r="H23" s="340"/>
      <c r="I23" s="340"/>
      <c r="J23" s="340"/>
    </row>
    <row r="24" spans="1:10" x14ac:dyDescent="0.2">
      <c r="A24" s="7"/>
      <c r="B24" s="148" t="s">
        <v>132</v>
      </c>
      <c r="C24" s="148"/>
      <c r="D24" s="346"/>
      <c r="E24" s="346"/>
      <c r="F24" s="346"/>
      <c r="G24" s="346"/>
      <c r="H24" s="346"/>
      <c r="I24" s="346"/>
      <c r="J24" s="346"/>
    </row>
    <row r="25" spans="1:10" x14ac:dyDescent="0.2">
      <c r="A25" s="7"/>
      <c r="B25" s="148"/>
      <c r="C25" s="148"/>
      <c r="D25" s="148"/>
      <c r="E25" s="148"/>
      <c r="F25" s="148"/>
      <c r="G25" s="148"/>
      <c r="H25" s="148"/>
      <c r="I25" s="148"/>
      <c r="J25" s="148"/>
    </row>
    <row r="26" spans="1:10" x14ac:dyDescent="0.2">
      <c r="A26" s="7"/>
      <c r="B26" s="148" t="s">
        <v>131</v>
      </c>
      <c r="C26" s="148"/>
      <c r="D26" s="340"/>
      <c r="E26" s="340"/>
      <c r="F26" s="340"/>
      <c r="G26" s="340"/>
      <c r="H26" s="340"/>
      <c r="I26" s="340"/>
      <c r="J26" s="340"/>
    </row>
    <row r="27" spans="1:10" x14ac:dyDescent="0.2">
      <c r="A27" s="7"/>
      <c r="B27" s="148" t="s">
        <v>132</v>
      </c>
      <c r="C27" s="148"/>
      <c r="D27" s="346"/>
      <c r="E27" s="346"/>
      <c r="F27" s="346"/>
      <c r="G27" s="346"/>
      <c r="H27" s="346"/>
      <c r="I27" s="346"/>
      <c r="J27" s="346"/>
    </row>
    <row r="28" spans="1:10" x14ac:dyDescent="0.2">
      <c r="A28" s="7"/>
      <c r="B28" s="148"/>
      <c r="C28" s="148"/>
      <c r="D28" s="148"/>
      <c r="E28" s="148"/>
      <c r="F28" s="148"/>
      <c r="G28" s="148"/>
      <c r="H28" s="148"/>
      <c r="I28" s="148"/>
      <c r="J28" s="148"/>
    </row>
    <row r="29" spans="1:10" x14ac:dyDescent="0.2">
      <c r="A29" s="7"/>
      <c r="B29" s="148" t="s">
        <v>131</v>
      </c>
      <c r="C29" s="148"/>
      <c r="D29" s="340"/>
      <c r="E29" s="340"/>
      <c r="F29" s="340"/>
      <c r="G29" s="340"/>
      <c r="H29" s="340"/>
      <c r="I29" s="340"/>
      <c r="J29" s="340"/>
    </row>
    <row r="30" spans="1:10" x14ac:dyDescent="0.2">
      <c r="A30" s="7"/>
      <c r="B30" s="148" t="s">
        <v>132</v>
      </c>
      <c r="C30" s="148"/>
      <c r="D30" s="346"/>
      <c r="E30" s="346"/>
      <c r="F30" s="346"/>
      <c r="G30" s="346"/>
      <c r="H30" s="346"/>
      <c r="I30" s="346"/>
      <c r="J30" s="346"/>
    </row>
    <row r="31" spans="1:10" x14ac:dyDescent="0.2">
      <c r="A31" s="7"/>
      <c r="B31" s="148"/>
      <c r="C31" s="148"/>
      <c r="D31" s="148"/>
      <c r="E31" s="148"/>
      <c r="F31" s="148"/>
      <c r="G31" s="148"/>
      <c r="H31" s="148"/>
      <c r="I31" s="148"/>
      <c r="J31" s="148"/>
    </row>
    <row r="32" spans="1:10" x14ac:dyDescent="0.2">
      <c r="A32" s="7"/>
      <c r="B32" s="148" t="s">
        <v>131</v>
      </c>
      <c r="C32" s="148"/>
      <c r="D32" s="340"/>
      <c r="E32" s="340"/>
      <c r="F32" s="340"/>
      <c r="G32" s="340"/>
      <c r="H32" s="340"/>
      <c r="I32" s="340"/>
      <c r="J32" s="340"/>
    </row>
    <row r="33" spans="1:10" x14ac:dyDescent="0.2">
      <c r="A33" s="7"/>
      <c r="B33" s="148" t="s">
        <v>132</v>
      </c>
      <c r="C33" s="148"/>
      <c r="D33" s="346"/>
      <c r="E33" s="346"/>
      <c r="F33" s="346"/>
      <c r="G33" s="346"/>
      <c r="H33" s="346"/>
      <c r="I33" s="346"/>
      <c r="J33" s="346"/>
    </row>
    <row r="34" spans="1:10" x14ac:dyDescent="0.2">
      <c r="A34" s="7"/>
      <c r="B34" s="148"/>
      <c r="C34" s="148"/>
      <c r="D34" s="148"/>
      <c r="E34" s="148"/>
      <c r="F34" s="148"/>
      <c r="G34" s="148"/>
      <c r="H34" s="148"/>
      <c r="I34" s="148"/>
      <c r="J34" s="148"/>
    </row>
    <row r="35" spans="1:10" x14ac:dyDescent="0.2">
      <c r="A35" s="7"/>
      <c r="B35" s="148" t="s">
        <v>131</v>
      </c>
      <c r="C35" s="148"/>
      <c r="D35" s="340"/>
      <c r="E35" s="340"/>
      <c r="F35" s="340"/>
      <c r="G35" s="340"/>
      <c r="H35" s="340"/>
      <c r="I35" s="340"/>
      <c r="J35" s="340"/>
    </row>
    <row r="36" spans="1:10" x14ac:dyDescent="0.2">
      <c r="A36" s="7"/>
      <c r="B36" s="148" t="s">
        <v>132</v>
      </c>
      <c r="C36" s="148"/>
      <c r="D36" s="346"/>
      <c r="E36" s="346"/>
      <c r="F36" s="346"/>
      <c r="G36" s="346"/>
      <c r="H36" s="346"/>
      <c r="I36" s="346"/>
      <c r="J36" s="346"/>
    </row>
    <row r="37" spans="1:10" x14ac:dyDescent="0.2">
      <c r="A37" s="7"/>
      <c r="B37" s="148"/>
      <c r="C37" s="148"/>
      <c r="D37" s="148"/>
      <c r="E37" s="148"/>
      <c r="F37" s="148"/>
      <c r="G37" s="148"/>
      <c r="H37" s="148"/>
      <c r="I37" s="148"/>
      <c r="J37" s="148"/>
    </row>
    <row r="38" spans="1:10" ht="12.75" customHeight="1" x14ac:dyDescent="0.2">
      <c r="A38" s="7" t="s">
        <v>44</v>
      </c>
      <c r="B38" s="338" t="s">
        <v>133</v>
      </c>
      <c r="C38" s="338"/>
      <c r="D38" s="338"/>
      <c r="E38" s="338"/>
      <c r="F38" s="338"/>
      <c r="G38" s="338"/>
      <c r="H38" s="338"/>
      <c r="I38" s="338"/>
      <c r="J38" s="338"/>
    </row>
    <row r="39" spans="1:10" x14ac:dyDescent="0.2">
      <c r="A39" s="7"/>
      <c r="B39" s="338"/>
      <c r="C39" s="338"/>
      <c r="D39" s="338"/>
      <c r="E39" s="338"/>
      <c r="F39" s="338"/>
      <c r="G39" s="338"/>
      <c r="H39" s="338"/>
      <c r="I39" s="338"/>
      <c r="J39" s="338"/>
    </row>
    <row r="40" spans="1:10" ht="26.25" customHeight="1" x14ac:dyDescent="0.2">
      <c r="A40" s="7"/>
      <c r="B40" s="338"/>
      <c r="C40" s="338"/>
      <c r="D40" s="338"/>
      <c r="E40" s="338"/>
      <c r="F40" s="338"/>
      <c r="G40" s="338"/>
      <c r="H40" s="338"/>
      <c r="I40" s="338"/>
      <c r="J40" s="338"/>
    </row>
    <row r="41" spans="1:10" x14ac:dyDescent="0.2">
      <c r="A41" s="7"/>
      <c r="B41" s="154"/>
      <c r="C41" s="154"/>
      <c r="D41" s="154"/>
      <c r="E41" s="154"/>
      <c r="F41" s="154"/>
      <c r="G41" s="154"/>
      <c r="H41" s="154"/>
      <c r="I41" s="154"/>
      <c r="J41" s="154"/>
    </row>
    <row r="42" spans="1:10" ht="12.75" customHeight="1" x14ac:dyDescent="0.2">
      <c r="A42" s="7" t="s">
        <v>45</v>
      </c>
      <c r="B42" s="338" t="s">
        <v>134</v>
      </c>
      <c r="C42" s="338"/>
      <c r="D42" s="338"/>
      <c r="E42" s="338"/>
      <c r="F42" s="338"/>
      <c r="G42" s="338"/>
      <c r="H42" s="338"/>
      <c r="I42" s="338"/>
      <c r="J42" s="338"/>
    </row>
    <row r="43" spans="1:10" x14ac:dyDescent="0.2">
      <c r="A43" s="7"/>
      <c r="B43" s="338"/>
      <c r="C43" s="338"/>
      <c r="D43" s="338"/>
      <c r="E43" s="338"/>
      <c r="F43" s="338"/>
      <c r="G43" s="338"/>
      <c r="H43" s="338"/>
      <c r="I43" s="338"/>
      <c r="J43" s="338"/>
    </row>
    <row r="44" spans="1:10" x14ac:dyDescent="0.2">
      <c r="A44" s="7"/>
      <c r="B44" s="340"/>
      <c r="C44" s="340"/>
      <c r="D44" s="340"/>
      <c r="E44" s="340"/>
      <c r="F44" s="340"/>
      <c r="G44" s="340"/>
      <c r="H44" s="340"/>
      <c r="I44" s="340"/>
      <c r="J44" s="340"/>
    </row>
    <row r="45" spans="1:10" x14ac:dyDescent="0.2">
      <c r="A45" s="7"/>
      <c r="B45" s="346"/>
      <c r="C45" s="346"/>
      <c r="D45" s="346"/>
      <c r="E45" s="346"/>
      <c r="F45" s="346"/>
      <c r="G45" s="346"/>
      <c r="H45" s="346"/>
      <c r="I45" s="346"/>
      <c r="J45" s="346"/>
    </row>
    <row r="46" spans="1:10" ht="10.5" customHeight="1" x14ac:dyDescent="0.2">
      <c r="A46" s="7"/>
      <c r="B46" s="365"/>
      <c r="C46" s="365"/>
      <c r="D46" s="365"/>
      <c r="E46" s="365"/>
      <c r="F46" s="365"/>
      <c r="G46" s="365"/>
      <c r="H46" s="365"/>
      <c r="I46" s="365"/>
      <c r="J46" s="365"/>
    </row>
    <row r="47" spans="1:10" x14ac:dyDescent="0.2">
      <c r="A47" s="19" t="s">
        <v>403</v>
      </c>
      <c r="B47" s="361" t="s">
        <v>402</v>
      </c>
      <c r="C47" s="362"/>
      <c r="D47" s="362"/>
      <c r="E47" s="362"/>
      <c r="F47" s="362"/>
      <c r="G47" s="362"/>
      <c r="H47" s="362"/>
      <c r="I47" s="362"/>
      <c r="J47" s="362"/>
    </row>
    <row r="48" spans="1:10" x14ac:dyDescent="0.2">
      <c r="B48" s="361" t="s">
        <v>406</v>
      </c>
      <c r="C48" s="362"/>
      <c r="D48" s="362"/>
      <c r="E48" s="362"/>
      <c r="F48" s="362"/>
      <c r="G48" s="362"/>
      <c r="H48" s="362"/>
      <c r="I48" s="362"/>
      <c r="J48" s="362"/>
    </row>
    <row r="49" spans="2:10" ht="12.75" customHeight="1" x14ac:dyDescent="0.2">
      <c r="B49" s="362" t="s">
        <v>398</v>
      </c>
      <c r="C49" s="362"/>
      <c r="D49" s="362"/>
      <c r="E49" s="362"/>
      <c r="F49" s="362"/>
      <c r="G49" s="362"/>
      <c r="H49" s="362"/>
      <c r="I49" s="362"/>
      <c r="J49" s="362"/>
    </row>
    <row r="50" spans="2:10" x14ac:dyDescent="0.2">
      <c r="B50" s="362" t="s">
        <v>395</v>
      </c>
      <c r="C50" s="362"/>
      <c r="D50" s="362"/>
      <c r="E50" s="362"/>
      <c r="F50" s="362"/>
      <c r="G50" s="362"/>
      <c r="H50" s="362"/>
      <c r="I50" s="362"/>
      <c r="J50" s="362"/>
    </row>
    <row r="51" spans="2:10" x14ac:dyDescent="0.2">
      <c r="B51" s="362" t="s">
        <v>396</v>
      </c>
      <c r="C51" s="362"/>
      <c r="D51" s="362"/>
      <c r="E51" s="362"/>
      <c r="F51" s="362"/>
      <c r="G51" s="362"/>
      <c r="H51" s="362"/>
      <c r="I51" s="362"/>
      <c r="J51" s="362"/>
    </row>
    <row r="52" spans="2:10" x14ac:dyDescent="0.2">
      <c r="B52" s="362" t="s">
        <v>397</v>
      </c>
      <c r="C52" s="362"/>
      <c r="D52" s="362"/>
      <c r="E52" s="362"/>
      <c r="F52" s="362"/>
      <c r="G52" s="362"/>
      <c r="H52" s="362"/>
      <c r="I52" s="362"/>
      <c r="J52" s="362"/>
    </row>
    <row r="53" spans="2:10" ht="7.5" customHeight="1" x14ac:dyDescent="0.2">
      <c r="B53" s="146"/>
      <c r="C53" s="146"/>
      <c r="D53" s="146"/>
      <c r="E53" s="146"/>
      <c r="F53" s="146"/>
      <c r="G53" s="146"/>
      <c r="H53" s="146"/>
      <c r="I53" s="146"/>
      <c r="J53" s="146"/>
    </row>
    <row r="54" spans="2:10" ht="12.75" customHeight="1" x14ac:dyDescent="0.2">
      <c r="B54" s="362" t="s">
        <v>399</v>
      </c>
      <c r="C54" s="362"/>
      <c r="D54" s="362"/>
      <c r="E54" s="362"/>
      <c r="F54" s="362"/>
      <c r="G54" s="362"/>
      <c r="H54" s="362"/>
      <c r="I54" s="362"/>
      <c r="J54" s="362"/>
    </row>
    <row r="55" spans="2:10" x14ac:dyDescent="0.2">
      <c r="B55" s="362" t="s">
        <v>400</v>
      </c>
      <c r="C55" s="362"/>
      <c r="D55" s="362"/>
      <c r="E55" s="362"/>
      <c r="F55" s="362"/>
      <c r="G55" s="362"/>
      <c r="H55" s="362"/>
      <c r="I55" s="362"/>
      <c r="J55" s="362"/>
    </row>
    <row r="56" spans="2:10" x14ac:dyDescent="0.2">
      <c r="B56" s="362"/>
      <c r="C56" s="362"/>
      <c r="D56" s="362"/>
      <c r="E56" s="362"/>
      <c r="F56" s="362"/>
      <c r="G56" s="362"/>
      <c r="H56" s="362"/>
      <c r="I56" s="362"/>
      <c r="J56" s="362"/>
    </row>
    <row r="57" spans="2:10" x14ac:dyDescent="0.2">
      <c r="B57" s="362" t="s">
        <v>401</v>
      </c>
      <c r="C57" s="362"/>
      <c r="D57" s="362"/>
      <c r="E57" s="362"/>
      <c r="F57" s="362"/>
      <c r="G57" s="362"/>
      <c r="H57" s="362"/>
      <c r="I57" s="362"/>
      <c r="J57" s="362"/>
    </row>
    <row r="58" spans="2:10" x14ac:dyDescent="0.2">
      <c r="B58" s="361" t="s">
        <v>418</v>
      </c>
      <c r="C58" s="362"/>
      <c r="D58" s="362"/>
      <c r="E58" s="362"/>
      <c r="F58" s="362"/>
      <c r="G58" s="362"/>
      <c r="H58" s="362"/>
      <c r="I58" s="362"/>
      <c r="J58" s="362"/>
    </row>
    <row r="60" spans="2:10" x14ac:dyDescent="0.2">
      <c r="B60" s="145" t="s">
        <v>404</v>
      </c>
      <c r="C60" s="90"/>
      <c r="D60" s="90"/>
      <c r="E60" s="90"/>
      <c r="F60" s="90"/>
      <c r="G60" s="90"/>
      <c r="H60" s="90"/>
      <c r="I60" s="90"/>
      <c r="J60" s="90"/>
    </row>
    <row r="61" spans="2:10" x14ac:dyDescent="0.2">
      <c r="B61" s="144"/>
      <c r="C61" s="144"/>
      <c r="D61" s="144"/>
      <c r="E61" s="144"/>
      <c r="F61" s="144"/>
      <c r="G61" s="144"/>
      <c r="H61" s="144"/>
      <c r="I61" s="144"/>
      <c r="J61" s="144"/>
    </row>
    <row r="62" spans="2:10" x14ac:dyDescent="0.2">
      <c r="B62" s="144"/>
      <c r="C62" s="144"/>
      <c r="D62" s="144"/>
      <c r="E62" s="144"/>
      <c r="F62" s="144"/>
      <c r="G62" s="144"/>
      <c r="H62" s="144"/>
      <c r="I62" s="144"/>
      <c r="J62" s="144"/>
    </row>
  </sheetData>
  <customSheetViews>
    <customSheetView guid="{E97D1411-9A8A-4327-B170-757D913D236A}" showRuler="0">
      <selection activeCell="L9" sqref="L9"/>
      <pageMargins left="0.75" right="0.75" top="1" bottom="1" header="0.5" footer="0.5"/>
      <pageSetup paperSize="5" orientation="portrait" r:id="rId1"/>
      <headerFooter alignWithMargins="0"/>
    </customSheetView>
  </customSheetViews>
  <mergeCells count="66">
    <mergeCell ref="A1:E1"/>
    <mergeCell ref="B22:J22"/>
    <mergeCell ref="B16:J16"/>
    <mergeCell ref="B51:J51"/>
    <mergeCell ref="B37:J37"/>
    <mergeCell ref="B38:J39"/>
    <mergeCell ref="B40:J40"/>
    <mergeCell ref="B46:J46"/>
    <mergeCell ref="B15:F15"/>
    <mergeCell ref="B21:J21"/>
    <mergeCell ref="B14:J14"/>
    <mergeCell ref="F1:G1"/>
    <mergeCell ref="H1:I1"/>
    <mergeCell ref="D24:J24"/>
    <mergeCell ref="B32:C32"/>
    <mergeCell ref="A2:J2"/>
    <mergeCell ref="D7:J7"/>
    <mergeCell ref="B8:J8"/>
    <mergeCell ref="A3:J4"/>
    <mergeCell ref="B5:J5"/>
    <mergeCell ref="B6:J6"/>
    <mergeCell ref="B7:C7"/>
    <mergeCell ref="B50:J50"/>
    <mergeCell ref="B23:C23"/>
    <mergeCell ref="B41:J41"/>
    <mergeCell ref="B34:J34"/>
    <mergeCell ref="D33:J33"/>
    <mergeCell ref="B36:C36"/>
    <mergeCell ref="B33:C33"/>
    <mergeCell ref="B35:C35"/>
    <mergeCell ref="D35:J35"/>
    <mergeCell ref="D36:J36"/>
    <mergeCell ref="B24:C24"/>
    <mergeCell ref="D27:J27"/>
    <mergeCell ref="D26:J26"/>
    <mergeCell ref="B27:C27"/>
    <mergeCell ref="D32:J32"/>
    <mergeCell ref="B28:J28"/>
    <mergeCell ref="B58:J58"/>
    <mergeCell ref="B52:J52"/>
    <mergeCell ref="B54:J54"/>
    <mergeCell ref="B55:J55"/>
    <mergeCell ref="B56:J56"/>
    <mergeCell ref="B57:J57"/>
    <mergeCell ref="B10:J10"/>
    <mergeCell ref="B9:J9"/>
    <mergeCell ref="B31:J31"/>
    <mergeCell ref="B29:C29"/>
    <mergeCell ref="B30:C30"/>
    <mergeCell ref="D30:J30"/>
    <mergeCell ref="B11:J11"/>
    <mergeCell ref="B12:J13"/>
    <mergeCell ref="B20:J20"/>
    <mergeCell ref="G15:J15"/>
    <mergeCell ref="D29:J29"/>
    <mergeCell ref="D23:J23"/>
    <mergeCell ref="B19:J19"/>
    <mergeCell ref="B17:J18"/>
    <mergeCell ref="B25:J25"/>
    <mergeCell ref="B26:C26"/>
    <mergeCell ref="B42:J43"/>
    <mergeCell ref="B44:J44"/>
    <mergeCell ref="B48:J48"/>
    <mergeCell ref="B49:J49"/>
    <mergeCell ref="B47:J47"/>
    <mergeCell ref="B45:J45"/>
  </mergeCells>
  <phoneticPr fontId="6" type="noConversion"/>
  <pageMargins left="0.75" right="0.75" top="1" bottom="1" header="0.5" footer="0.5"/>
  <pageSetup paperSize="5" scale="98" orientation="portrait" r:id="rId2"/>
  <headerFooter alignWithMargins="0">
    <oddHeader xml:space="preserve">&amp;C&amp;"Arial,Bold"Confidential&amp;"Arial,Regular"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ltText="">
                <anchor moveWithCells="1" sizeWithCells="1">
                  <from>
                    <xdr:col>1</xdr:col>
                    <xdr:colOff>104775</xdr:colOff>
                    <xdr:row>5</xdr:row>
                    <xdr:rowOff>104775</xdr:rowOff>
                  </from>
                  <to>
                    <xdr:col>1</xdr:col>
                    <xdr:colOff>514350</xdr:colOff>
                    <xdr:row>5</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ltText="">
                <anchor moveWithCells="1" sizeWithCells="1">
                  <from>
                    <xdr:col>2</xdr:col>
                    <xdr:colOff>571500</xdr:colOff>
                    <xdr:row>5</xdr:row>
                    <xdr:rowOff>114300</xdr:rowOff>
                  </from>
                  <to>
                    <xdr:col>3</xdr:col>
                    <xdr:colOff>371475</xdr:colOff>
                    <xdr:row>5</xdr:row>
                    <xdr:rowOff>266700</xdr:rowOff>
                  </to>
                </anchor>
              </controlPr>
            </control>
          </mc:Choice>
        </mc:AlternateContent>
        <mc:AlternateContent xmlns:mc="http://schemas.openxmlformats.org/markup-compatibility/2006">
          <mc:Choice Requires="x14">
            <control shapeId="3077" r:id="rId7" name="Check Box 5">
              <controlPr defaultSize="0" autoFill="0" autoLine="0" autoPict="0" altText="">
                <anchor moveWithCells="1" sizeWithCells="1">
                  <from>
                    <xdr:col>1</xdr:col>
                    <xdr:colOff>104775</xdr:colOff>
                    <xdr:row>13</xdr:row>
                    <xdr:rowOff>104775</xdr:rowOff>
                  </from>
                  <to>
                    <xdr:col>1</xdr:col>
                    <xdr:colOff>514350</xdr:colOff>
                    <xdr:row>13</xdr:row>
                    <xdr:rowOff>247650</xdr:rowOff>
                  </to>
                </anchor>
              </controlPr>
            </control>
          </mc:Choice>
        </mc:AlternateContent>
        <mc:AlternateContent xmlns:mc="http://schemas.openxmlformats.org/markup-compatibility/2006">
          <mc:Choice Requires="x14">
            <control shapeId="3078" r:id="rId8" name="Check Box 6">
              <controlPr defaultSize="0" autoFill="0" autoLine="0" autoPict="0" altText="">
                <anchor moveWithCells="1" sizeWithCells="1">
                  <from>
                    <xdr:col>2</xdr:col>
                    <xdr:colOff>571500</xdr:colOff>
                    <xdr:row>13</xdr:row>
                    <xdr:rowOff>114300</xdr:rowOff>
                  </from>
                  <to>
                    <xdr:col>3</xdr:col>
                    <xdr:colOff>371475</xdr:colOff>
                    <xdr:row>13</xdr:row>
                    <xdr:rowOff>257175</xdr:rowOff>
                  </to>
                </anchor>
              </controlPr>
            </control>
          </mc:Choice>
        </mc:AlternateContent>
        <mc:AlternateContent xmlns:mc="http://schemas.openxmlformats.org/markup-compatibility/2006">
          <mc:Choice Requires="x14">
            <control shapeId="3080" r:id="rId9" name="Check Box 8">
              <controlPr defaultSize="0" autoFill="0" autoLine="0" autoPict="0" altText="">
                <anchor moveWithCells="1" sizeWithCells="1">
                  <from>
                    <xdr:col>6</xdr:col>
                    <xdr:colOff>104775</xdr:colOff>
                    <xdr:row>14</xdr:row>
                    <xdr:rowOff>104775</xdr:rowOff>
                  </from>
                  <to>
                    <xdr:col>6</xdr:col>
                    <xdr:colOff>514350</xdr:colOff>
                    <xdr:row>14</xdr:row>
                    <xdr:rowOff>247650</xdr:rowOff>
                  </to>
                </anchor>
              </controlPr>
            </control>
          </mc:Choice>
        </mc:AlternateContent>
        <mc:AlternateContent xmlns:mc="http://schemas.openxmlformats.org/markup-compatibility/2006">
          <mc:Choice Requires="x14">
            <control shapeId="3081" r:id="rId10" name="Check Box 9">
              <controlPr defaultSize="0" autoFill="0" autoLine="0" autoPict="0" altText="">
                <anchor moveWithCells="1" sizeWithCells="1">
                  <from>
                    <xdr:col>7</xdr:col>
                    <xdr:colOff>571500</xdr:colOff>
                    <xdr:row>14</xdr:row>
                    <xdr:rowOff>114300</xdr:rowOff>
                  </from>
                  <to>
                    <xdr:col>8</xdr:col>
                    <xdr:colOff>371475</xdr:colOff>
                    <xdr:row>14</xdr:row>
                    <xdr:rowOff>257175</xdr:rowOff>
                  </to>
                </anchor>
              </controlPr>
            </control>
          </mc:Choice>
        </mc:AlternateContent>
        <mc:AlternateContent xmlns:mc="http://schemas.openxmlformats.org/markup-compatibility/2006">
          <mc:Choice Requires="x14">
            <control shapeId="3083" r:id="rId11" name="Check Box 11">
              <controlPr defaultSize="0" autoFill="0" autoLine="0" autoPict="0" altText="">
                <anchor moveWithCells="1" sizeWithCells="1">
                  <from>
                    <xdr:col>1</xdr:col>
                    <xdr:colOff>104775</xdr:colOff>
                    <xdr:row>39</xdr:row>
                    <xdr:rowOff>104775</xdr:rowOff>
                  </from>
                  <to>
                    <xdr:col>1</xdr:col>
                    <xdr:colOff>514350</xdr:colOff>
                    <xdr:row>39</xdr:row>
                    <xdr:rowOff>247650</xdr:rowOff>
                  </to>
                </anchor>
              </controlPr>
            </control>
          </mc:Choice>
        </mc:AlternateContent>
        <mc:AlternateContent xmlns:mc="http://schemas.openxmlformats.org/markup-compatibility/2006">
          <mc:Choice Requires="x14">
            <control shapeId="3084" r:id="rId12" name="Check Box 12">
              <controlPr defaultSize="0" autoFill="0" autoLine="0" autoPict="0" altText="">
                <anchor moveWithCells="1" sizeWithCells="1">
                  <from>
                    <xdr:col>2</xdr:col>
                    <xdr:colOff>571500</xdr:colOff>
                    <xdr:row>39</xdr:row>
                    <xdr:rowOff>114300</xdr:rowOff>
                  </from>
                  <to>
                    <xdr:col>3</xdr:col>
                    <xdr:colOff>371475</xdr:colOff>
                    <xdr:row>39</xdr:row>
                    <xdr:rowOff>257175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4"/>
  <sheetViews>
    <sheetView showGridLines="0" zoomScaleNormal="100" workbookViewId="0">
      <selection activeCell="X27" sqref="X27"/>
    </sheetView>
  </sheetViews>
  <sheetFormatPr defaultRowHeight="12.75" x14ac:dyDescent="0.2"/>
  <cols>
    <col min="6" max="6" width="4.7109375" customWidth="1"/>
    <col min="7" max="7" width="12.28515625" bestFit="1" customWidth="1"/>
    <col min="8" max="8" width="0.42578125" customWidth="1"/>
    <col min="9" max="10" width="12.28515625" customWidth="1"/>
    <col min="11" max="11" width="0.42578125" customWidth="1"/>
    <col min="12" max="13" width="12.28515625" customWidth="1"/>
    <col min="14" max="14" width="14" customWidth="1"/>
    <col min="15" max="15" width="14.7109375" customWidth="1"/>
    <col min="16" max="16" width="12.28515625" customWidth="1"/>
  </cols>
  <sheetData>
    <row r="1" spans="1:16" x14ac:dyDescent="0.2">
      <c r="A1" s="255" t="str">
        <f>'2.Balance Sheet'!A1</f>
        <v>ANNUAL STATEMENT FOR THE PERIOD ENDED:</v>
      </c>
      <c r="B1" s="257"/>
      <c r="C1" s="257"/>
      <c r="D1" s="257"/>
      <c r="E1" s="257"/>
      <c r="F1" s="256" t="str">
        <f>'Title Page'!A5</f>
        <v>December 31, 2025</v>
      </c>
      <c r="G1" s="372"/>
      <c r="H1" s="372"/>
      <c r="I1" s="372"/>
      <c r="J1" s="373"/>
      <c r="K1" s="373"/>
      <c r="L1" s="373"/>
      <c r="M1" s="373"/>
      <c r="N1" s="373"/>
      <c r="O1" s="373"/>
      <c r="P1" s="16" t="s">
        <v>198</v>
      </c>
    </row>
    <row r="2" spans="1:16" ht="13.5" thickBot="1" x14ac:dyDescent="0.25">
      <c r="A2" s="400">
        <f>'2.Balance Sheet'!A2</f>
        <v>0</v>
      </c>
      <c r="B2" s="401"/>
      <c r="C2" s="401"/>
      <c r="D2" s="401"/>
      <c r="E2" s="401"/>
      <c r="F2" s="401"/>
      <c r="G2" s="401"/>
      <c r="H2" s="401"/>
      <c r="I2" s="401"/>
      <c r="J2" s="401"/>
      <c r="K2" s="401"/>
      <c r="L2" s="401"/>
      <c r="M2" s="402"/>
      <c r="N2" s="402"/>
      <c r="O2" s="402"/>
      <c r="P2" s="402"/>
    </row>
    <row r="3" spans="1:16" ht="13.5" thickTop="1" x14ac:dyDescent="0.2">
      <c r="A3" s="374" t="s">
        <v>295</v>
      </c>
      <c r="B3" s="375"/>
      <c r="C3" s="375"/>
      <c r="D3" s="375"/>
      <c r="E3" s="375"/>
      <c r="F3" s="375"/>
      <c r="G3" s="375"/>
      <c r="H3" s="375"/>
      <c r="I3" s="375"/>
      <c r="J3" s="375"/>
      <c r="K3" s="375"/>
      <c r="L3" s="375"/>
      <c r="M3" s="375"/>
      <c r="N3" s="375"/>
      <c r="O3" s="375"/>
      <c r="P3" s="376"/>
    </row>
    <row r="4" spans="1:16" ht="13.5" thickBot="1" x14ac:dyDescent="0.25">
      <c r="A4" s="377"/>
      <c r="B4" s="378"/>
      <c r="C4" s="378"/>
      <c r="D4" s="378"/>
      <c r="E4" s="378"/>
      <c r="F4" s="378"/>
      <c r="G4" s="378"/>
      <c r="H4" s="378"/>
      <c r="I4" s="378"/>
      <c r="J4" s="378"/>
      <c r="K4" s="378"/>
      <c r="L4" s="378"/>
      <c r="M4" s="378"/>
      <c r="N4" s="378"/>
      <c r="O4" s="378"/>
      <c r="P4" s="379"/>
    </row>
    <row r="5" spans="1:16" ht="13.5" thickTop="1" x14ac:dyDescent="0.2">
      <c r="A5" s="380" t="s">
        <v>160</v>
      </c>
      <c r="B5" s="381"/>
      <c r="C5" s="381"/>
      <c r="D5" s="381"/>
      <c r="E5" s="381"/>
      <c r="F5" s="381"/>
      <c r="G5" s="389" t="s">
        <v>162</v>
      </c>
      <c r="H5" s="390"/>
      <c r="I5" s="391"/>
      <c r="J5" s="389" t="s">
        <v>163</v>
      </c>
      <c r="K5" s="381"/>
      <c r="L5" s="397"/>
      <c r="M5" s="383" t="s">
        <v>294</v>
      </c>
      <c r="N5" s="383" t="s">
        <v>164</v>
      </c>
      <c r="O5" s="383" t="s">
        <v>165</v>
      </c>
      <c r="P5" s="383" t="s">
        <v>166</v>
      </c>
    </row>
    <row r="6" spans="1:16" x14ac:dyDescent="0.2">
      <c r="A6" s="382"/>
      <c r="B6" s="381"/>
      <c r="C6" s="381"/>
      <c r="D6" s="381"/>
      <c r="E6" s="381"/>
      <c r="F6" s="381"/>
      <c r="G6" s="392"/>
      <c r="H6" s="393"/>
      <c r="I6" s="394"/>
      <c r="J6" s="382"/>
      <c r="K6" s="381"/>
      <c r="L6" s="397"/>
      <c r="M6" s="384"/>
      <c r="N6" s="384"/>
      <c r="O6" s="384"/>
      <c r="P6" s="384"/>
    </row>
    <row r="7" spans="1:16" x14ac:dyDescent="0.2">
      <c r="A7" s="382"/>
      <c r="B7" s="381"/>
      <c r="C7" s="381"/>
      <c r="D7" s="381"/>
      <c r="E7" s="381"/>
      <c r="F7" s="381"/>
      <c r="G7" s="392"/>
      <c r="H7" s="393"/>
      <c r="I7" s="394"/>
      <c r="J7" s="382"/>
      <c r="K7" s="381"/>
      <c r="L7" s="397"/>
      <c r="M7" s="384"/>
      <c r="N7" s="384"/>
      <c r="O7" s="384"/>
      <c r="P7" s="384"/>
    </row>
    <row r="8" spans="1:16" x14ac:dyDescent="0.2">
      <c r="A8" s="382"/>
      <c r="B8" s="381"/>
      <c r="C8" s="381"/>
      <c r="D8" s="381"/>
      <c r="E8" s="381"/>
      <c r="F8" s="381"/>
      <c r="G8" s="395"/>
      <c r="H8" s="393"/>
      <c r="I8" s="396"/>
      <c r="J8" s="398"/>
      <c r="K8" s="381"/>
      <c r="L8" s="399"/>
      <c r="M8" s="384"/>
      <c r="N8" s="384"/>
      <c r="O8" s="384"/>
      <c r="P8" s="384"/>
    </row>
    <row r="9" spans="1:16" ht="13.5" thickBot="1" x14ac:dyDescent="0.25">
      <c r="A9" s="382"/>
      <c r="B9" s="381"/>
      <c r="C9" s="381"/>
      <c r="D9" s="381"/>
      <c r="E9" s="381"/>
      <c r="F9" s="381"/>
      <c r="G9" s="84" t="s">
        <v>48</v>
      </c>
      <c r="H9" s="85"/>
      <c r="I9" s="86" t="s">
        <v>49</v>
      </c>
      <c r="J9" s="84" t="s">
        <v>50</v>
      </c>
      <c r="K9" s="85"/>
      <c r="L9" s="87" t="s">
        <v>49</v>
      </c>
      <c r="M9" s="385"/>
      <c r="N9" s="385"/>
      <c r="O9" s="385"/>
      <c r="P9" s="385"/>
    </row>
    <row r="10" spans="1:16" ht="13.5" thickTop="1" x14ac:dyDescent="0.2">
      <c r="A10" s="386"/>
      <c r="B10" s="387"/>
      <c r="C10" s="387"/>
      <c r="D10" s="387"/>
      <c r="E10" s="387"/>
      <c r="F10" s="388"/>
      <c r="G10" s="20"/>
      <c r="H10" s="48"/>
      <c r="I10" s="21"/>
      <c r="J10" s="20"/>
      <c r="K10" s="48"/>
      <c r="L10" s="21"/>
      <c r="M10" s="22"/>
      <c r="N10" s="22"/>
      <c r="O10" s="22"/>
      <c r="P10" s="22"/>
    </row>
    <row r="11" spans="1:16" x14ac:dyDescent="0.2">
      <c r="A11" s="368" t="s">
        <v>136</v>
      </c>
      <c r="B11" s="297"/>
      <c r="C11" s="297"/>
      <c r="D11" s="297"/>
      <c r="E11" s="297"/>
      <c r="F11" s="369"/>
      <c r="G11" s="23"/>
      <c r="H11" s="49"/>
      <c r="I11" s="24"/>
      <c r="J11" s="23"/>
      <c r="K11" s="49"/>
      <c r="L11" s="24"/>
      <c r="M11" s="25"/>
      <c r="N11" s="25"/>
      <c r="O11" s="25"/>
      <c r="P11" s="25">
        <f t="shared" ref="P11:P17" si="0">SUM(G11:L11,O11)-N11-M11</f>
        <v>0</v>
      </c>
    </row>
    <row r="12" spans="1:16" x14ac:dyDescent="0.2">
      <c r="A12" s="368" t="s">
        <v>137</v>
      </c>
      <c r="B12" s="297"/>
      <c r="C12" s="297"/>
      <c r="D12" s="297"/>
      <c r="E12" s="297"/>
      <c r="F12" s="369"/>
      <c r="G12" s="23"/>
      <c r="H12" s="49"/>
      <c r="I12" s="24"/>
      <c r="J12" s="23"/>
      <c r="K12" s="49"/>
      <c r="L12" s="24"/>
      <c r="M12" s="25"/>
      <c r="N12" s="25"/>
      <c r="O12" s="25"/>
      <c r="P12" s="25">
        <f t="shared" si="0"/>
        <v>0</v>
      </c>
    </row>
    <row r="13" spans="1:16" x14ac:dyDescent="0.2">
      <c r="A13" s="368" t="s">
        <v>138</v>
      </c>
      <c r="B13" s="297"/>
      <c r="C13" s="297"/>
      <c r="D13" s="297"/>
      <c r="E13" s="297"/>
      <c r="F13" s="369"/>
      <c r="G13" s="23"/>
      <c r="H13" s="49"/>
      <c r="I13" s="24"/>
      <c r="J13" s="23"/>
      <c r="K13" s="49"/>
      <c r="L13" s="24"/>
      <c r="M13" s="25"/>
      <c r="N13" s="25"/>
      <c r="O13" s="25"/>
      <c r="P13" s="25">
        <f t="shared" si="0"/>
        <v>0</v>
      </c>
    </row>
    <row r="14" spans="1:16" x14ac:dyDescent="0.2">
      <c r="A14" s="368" t="s">
        <v>139</v>
      </c>
      <c r="B14" s="297"/>
      <c r="C14" s="297"/>
      <c r="D14" s="297"/>
      <c r="E14" s="297"/>
      <c r="F14" s="369"/>
      <c r="G14" s="23"/>
      <c r="H14" s="49"/>
      <c r="I14" s="24"/>
      <c r="J14" s="23"/>
      <c r="K14" s="49"/>
      <c r="L14" s="24"/>
      <c r="M14" s="25"/>
      <c r="N14" s="25"/>
      <c r="O14" s="25"/>
      <c r="P14" s="25">
        <f t="shared" si="0"/>
        <v>0</v>
      </c>
    </row>
    <row r="15" spans="1:16" x14ac:dyDescent="0.2">
      <c r="A15" s="368" t="s">
        <v>299</v>
      </c>
      <c r="B15" s="297"/>
      <c r="C15" s="297"/>
      <c r="D15" s="297"/>
      <c r="E15" s="297"/>
      <c r="F15" s="369"/>
      <c r="G15" s="23"/>
      <c r="H15" s="49"/>
      <c r="I15" s="24"/>
      <c r="J15" s="23"/>
      <c r="K15" s="49"/>
      <c r="L15" s="24"/>
      <c r="M15" s="25"/>
      <c r="N15" s="25"/>
      <c r="O15" s="25"/>
      <c r="P15" s="25">
        <f t="shared" si="0"/>
        <v>0</v>
      </c>
    </row>
    <row r="16" spans="1:16" x14ac:dyDescent="0.2">
      <c r="A16" s="368" t="s">
        <v>296</v>
      </c>
      <c r="B16" s="297"/>
      <c r="C16" s="297"/>
      <c r="D16" s="297"/>
      <c r="E16" s="297"/>
      <c r="F16" s="369"/>
      <c r="G16" s="23"/>
      <c r="H16" s="49"/>
      <c r="I16" s="24"/>
      <c r="J16" s="23"/>
      <c r="K16" s="49"/>
      <c r="L16" s="24"/>
      <c r="M16" s="25"/>
      <c r="N16" s="25"/>
      <c r="O16" s="62"/>
      <c r="P16" s="25">
        <f t="shared" si="0"/>
        <v>0</v>
      </c>
    </row>
    <row r="17" spans="1:16" x14ac:dyDescent="0.2">
      <c r="A17" s="368" t="s">
        <v>297</v>
      </c>
      <c r="B17" s="297"/>
      <c r="C17" s="297"/>
      <c r="D17" s="297"/>
      <c r="E17" s="297"/>
      <c r="F17" s="369"/>
      <c r="G17" s="56"/>
      <c r="H17" s="50"/>
      <c r="I17" s="59"/>
      <c r="J17" s="56"/>
      <c r="K17" s="50"/>
      <c r="L17" s="59"/>
      <c r="M17" s="62"/>
      <c r="N17" s="62"/>
      <c r="O17" s="63"/>
      <c r="P17" s="25">
        <f t="shared" si="0"/>
        <v>0</v>
      </c>
    </row>
    <row r="18" spans="1:16" x14ac:dyDescent="0.2">
      <c r="A18" s="370" t="s">
        <v>298</v>
      </c>
      <c r="B18" s="259"/>
      <c r="C18" s="259"/>
      <c r="D18" s="259"/>
      <c r="E18" s="259"/>
      <c r="F18" s="371"/>
      <c r="G18" s="57"/>
      <c r="H18" s="50"/>
      <c r="I18" s="60"/>
      <c r="J18" s="57"/>
      <c r="K18" s="50"/>
      <c r="L18" s="60"/>
      <c r="M18" s="63"/>
      <c r="N18" s="63"/>
      <c r="O18" s="63"/>
      <c r="P18" s="63"/>
    </row>
    <row r="19" spans="1:16" x14ac:dyDescent="0.2">
      <c r="A19" s="370"/>
      <c r="B19" s="259"/>
      <c r="C19" s="259"/>
      <c r="D19" s="259"/>
      <c r="E19" s="259"/>
      <c r="F19" s="371"/>
      <c r="G19" s="57"/>
      <c r="H19" s="50"/>
      <c r="I19" s="60"/>
      <c r="J19" s="57"/>
      <c r="K19" s="50"/>
      <c r="L19" s="60"/>
      <c r="M19" s="63"/>
      <c r="N19" s="63"/>
      <c r="O19" s="63"/>
      <c r="P19" s="63"/>
    </row>
    <row r="20" spans="1:16" x14ac:dyDescent="0.2">
      <c r="A20" s="370"/>
      <c r="B20" s="259"/>
      <c r="C20" s="259"/>
      <c r="D20" s="259"/>
      <c r="E20" s="259"/>
      <c r="F20" s="371"/>
      <c r="G20" s="57"/>
      <c r="H20" s="50"/>
      <c r="I20" s="60"/>
      <c r="J20" s="57"/>
      <c r="K20" s="50"/>
      <c r="L20" s="60"/>
      <c r="M20" s="63"/>
      <c r="N20" s="63"/>
      <c r="O20" s="63"/>
      <c r="P20" s="63"/>
    </row>
    <row r="21" spans="1:16" x14ac:dyDescent="0.2">
      <c r="A21" s="370"/>
      <c r="B21" s="259"/>
      <c r="C21" s="259"/>
      <c r="D21" s="259"/>
      <c r="E21" s="259"/>
      <c r="F21" s="371"/>
      <c r="G21" s="57"/>
      <c r="H21" s="50"/>
      <c r="I21" s="60"/>
      <c r="J21" s="57"/>
      <c r="K21" s="50"/>
      <c r="L21" s="60"/>
      <c r="M21" s="63"/>
      <c r="N21" s="63"/>
      <c r="O21" s="63"/>
      <c r="P21" s="63"/>
    </row>
    <row r="22" spans="1:16" x14ac:dyDescent="0.2">
      <c r="A22" s="370"/>
      <c r="B22" s="259"/>
      <c r="C22" s="259"/>
      <c r="D22" s="259"/>
      <c r="E22" s="259"/>
      <c r="F22" s="371"/>
      <c r="G22" s="57"/>
      <c r="H22" s="50"/>
      <c r="I22" s="60"/>
      <c r="J22" s="57"/>
      <c r="K22" s="50"/>
      <c r="L22" s="60"/>
      <c r="M22" s="63"/>
      <c r="N22" s="63"/>
      <c r="O22" s="63"/>
      <c r="P22" s="63"/>
    </row>
    <row r="23" spans="1:16" x14ac:dyDescent="0.2">
      <c r="A23" s="370"/>
      <c r="B23" s="259"/>
      <c r="C23" s="259"/>
      <c r="D23" s="259"/>
      <c r="E23" s="259"/>
      <c r="F23" s="371"/>
      <c r="G23" s="57"/>
      <c r="H23" s="50"/>
      <c r="I23" s="60"/>
      <c r="J23" s="57"/>
      <c r="K23" s="50"/>
      <c r="L23" s="60"/>
      <c r="M23" s="63"/>
      <c r="N23" s="63"/>
      <c r="O23" s="63"/>
      <c r="P23" s="63"/>
    </row>
    <row r="24" spans="1:16" x14ac:dyDescent="0.2">
      <c r="A24" s="370"/>
      <c r="B24" s="259"/>
      <c r="C24" s="259"/>
      <c r="D24" s="259"/>
      <c r="E24" s="259"/>
      <c r="F24" s="371"/>
      <c r="G24" s="57"/>
      <c r="H24" s="50"/>
      <c r="I24" s="60"/>
      <c r="J24" s="57"/>
      <c r="K24" s="50"/>
      <c r="L24" s="60"/>
      <c r="M24" s="63"/>
      <c r="N24" s="63"/>
      <c r="O24" s="63"/>
      <c r="P24" s="63"/>
    </row>
    <row r="25" spans="1:16" x14ac:dyDescent="0.2">
      <c r="A25" s="370"/>
      <c r="B25" s="259"/>
      <c r="C25" s="259"/>
      <c r="D25" s="259"/>
      <c r="E25" s="259"/>
      <c r="F25" s="371"/>
      <c r="G25" s="57"/>
      <c r="H25" s="50"/>
      <c r="I25" s="60"/>
      <c r="J25" s="57"/>
      <c r="K25" s="50"/>
      <c r="L25" s="60"/>
      <c r="M25" s="63"/>
      <c r="N25" s="63"/>
      <c r="O25" s="63"/>
      <c r="P25" s="63"/>
    </row>
    <row r="26" spans="1:16" x14ac:dyDescent="0.2">
      <c r="A26" s="370"/>
      <c r="B26" s="259"/>
      <c r="C26" s="259"/>
      <c r="D26" s="259"/>
      <c r="E26" s="259"/>
      <c r="F26" s="371"/>
      <c r="G26" s="57"/>
      <c r="H26" s="50"/>
      <c r="I26" s="60"/>
      <c r="J26" s="57"/>
      <c r="K26" s="50"/>
      <c r="L26" s="60"/>
      <c r="M26" s="63"/>
      <c r="N26" s="63"/>
      <c r="O26" s="63"/>
      <c r="P26" s="63"/>
    </row>
    <row r="27" spans="1:16" x14ac:dyDescent="0.2">
      <c r="A27" s="370"/>
      <c r="B27" s="259"/>
      <c r="C27" s="259"/>
      <c r="D27" s="259"/>
      <c r="E27" s="259"/>
      <c r="F27" s="371"/>
      <c r="G27" s="57"/>
      <c r="H27" s="50"/>
      <c r="I27" s="60"/>
      <c r="J27" s="57"/>
      <c r="K27" s="50"/>
      <c r="L27" s="60"/>
      <c r="M27" s="63"/>
      <c r="N27" s="63"/>
      <c r="O27" s="63"/>
      <c r="P27" s="63"/>
    </row>
    <row r="28" spans="1:16" ht="13.5" thickBot="1" x14ac:dyDescent="0.25">
      <c r="A28" s="409"/>
      <c r="B28" s="410"/>
      <c r="C28" s="410"/>
      <c r="D28" s="410"/>
      <c r="E28" s="410"/>
      <c r="F28" s="411"/>
      <c r="G28" s="58"/>
      <c r="H28" s="50"/>
      <c r="I28" s="61"/>
      <c r="J28" s="58"/>
      <c r="K28" s="52"/>
      <c r="L28" s="61"/>
      <c r="M28" s="64"/>
      <c r="N28" s="64"/>
      <c r="O28" s="64"/>
      <c r="P28" s="64"/>
    </row>
    <row r="29" spans="1:16" ht="13.5" thickTop="1" x14ac:dyDescent="0.2">
      <c r="A29" s="412" t="s">
        <v>150</v>
      </c>
      <c r="B29" s="413"/>
      <c r="C29" s="413"/>
      <c r="D29" s="413"/>
      <c r="E29" s="413"/>
      <c r="F29" s="414"/>
      <c r="G29" s="405">
        <f>SUM(G10:G17)</f>
        <v>0</v>
      </c>
      <c r="H29" s="53"/>
      <c r="I29" s="403">
        <f>SUM(I10:I17)</f>
        <v>0</v>
      </c>
      <c r="J29" s="405">
        <f>SUM(J10:J17)</f>
        <v>0</v>
      </c>
      <c r="K29" s="53"/>
      <c r="L29" s="403">
        <f>SUM(L10:L17)</f>
        <v>0</v>
      </c>
      <c r="M29" s="407">
        <f>SUM(M10:M17)</f>
        <v>0</v>
      </c>
      <c r="N29" s="407">
        <f>SUM(N10:N17)</f>
        <v>0</v>
      </c>
      <c r="O29" s="407">
        <f>SUM(O10:O17)</f>
        <v>0</v>
      </c>
      <c r="P29" s="407">
        <f>SUM(P10:P17)</f>
        <v>0</v>
      </c>
    </row>
    <row r="30" spans="1:16" ht="13.5" thickBot="1" x14ac:dyDescent="0.25">
      <c r="A30" s="415"/>
      <c r="B30" s="416"/>
      <c r="C30" s="416"/>
      <c r="D30" s="416"/>
      <c r="E30" s="416"/>
      <c r="F30" s="417"/>
      <c r="G30" s="406"/>
      <c r="H30" s="51"/>
      <c r="I30" s="404"/>
      <c r="J30" s="406"/>
      <c r="K30" s="51"/>
      <c r="L30" s="404"/>
      <c r="M30" s="408"/>
      <c r="N30" s="408"/>
      <c r="O30" s="408"/>
      <c r="P30" s="408"/>
    </row>
    <row r="31" spans="1:16" ht="13.5" thickTop="1" x14ac:dyDescent="0.2">
      <c r="M31" s="80" t="s">
        <v>208</v>
      </c>
      <c r="N31" s="81"/>
      <c r="O31" s="81"/>
      <c r="P31" s="80" t="s">
        <v>218</v>
      </c>
    </row>
    <row r="33" spans="1:16" x14ac:dyDescent="0.2">
      <c r="A33" s="367" t="s">
        <v>345</v>
      </c>
      <c r="B33" s="148"/>
      <c r="C33" s="148"/>
      <c r="D33" s="148"/>
      <c r="E33" s="148"/>
      <c r="F33" s="148"/>
      <c r="G33" s="148"/>
      <c r="H33" s="148"/>
      <c r="I33" s="148"/>
      <c r="J33" s="44"/>
      <c r="K33" s="44"/>
      <c r="L33" s="44"/>
      <c r="M33" s="44"/>
      <c r="N33" s="44"/>
      <c r="O33" s="44"/>
      <c r="P33" s="44"/>
    </row>
    <row r="34" spans="1:16" x14ac:dyDescent="0.2">
      <c r="A34" s="44" t="s">
        <v>344</v>
      </c>
      <c r="B34" s="44"/>
    </row>
  </sheetData>
  <customSheetViews>
    <customSheetView guid="{E97D1411-9A8A-4327-B170-757D913D236A}" showRuler="0" topLeftCell="I22">
      <selection activeCell="N39" sqref="N39"/>
      <pageMargins left="0.75" right="0.75" top="1" bottom="1" header="0.5" footer="0.5"/>
      <pageSetup paperSize="5" orientation="landscape" r:id="rId1"/>
      <headerFooter alignWithMargins="0"/>
    </customSheetView>
  </customSheetViews>
  <mergeCells count="41">
    <mergeCell ref="A2:P2"/>
    <mergeCell ref="L29:L30"/>
    <mergeCell ref="G29:G30"/>
    <mergeCell ref="I29:I30"/>
    <mergeCell ref="P29:P30"/>
    <mergeCell ref="M29:M30"/>
    <mergeCell ref="A12:F12"/>
    <mergeCell ref="A23:F23"/>
    <mergeCell ref="N29:N30"/>
    <mergeCell ref="O29:O30"/>
    <mergeCell ref="A28:F28"/>
    <mergeCell ref="J29:J30"/>
    <mergeCell ref="A29:F30"/>
    <mergeCell ref="F1:I1"/>
    <mergeCell ref="A15:F15"/>
    <mergeCell ref="J1:O1"/>
    <mergeCell ref="A3:P4"/>
    <mergeCell ref="A14:F14"/>
    <mergeCell ref="A5:F9"/>
    <mergeCell ref="A11:F11"/>
    <mergeCell ref="M5:M9"/>
    <mergeCell ref="A1:E1"/>
    <mergeCell ref="A13:F13"/>
    <mergeCell ref="P5:P9"/>
    <mergeCell ref="A10:F10"/>
    <mergeCell ref="G5:I8"/>
    <mergeCell ref="J5:L8"/>
    <mergeCell ref="O5:O9"/>
    <mergeCell ref="N5:N9"/>
    <mergeCell ref="A33:I33"/>
    <mergeCell ref="A16:F16"/>
    <mergeCell ref="A18:F18"/>
    <mergeCell ref="A25:F25"/>
    <mergeCell ref="A26:F26"/>
    <mergeCell ref="A19:F19"/>
    <mergeCell ref="A20:F20"/>
    <mergeCell ref="A27:F27"/>
    <mergeCell ref="A24:F24"/>
    <mergeCell ref="A21:F21"/>
    <mergeCell ref="A22:F22"/>
    <mergeCell ref="A17:F17"/>
  </mergeCells>
  <phoneticPr fontId="0" type="noConversion"/>
  <pageMargins left="0.75" right="0.75" top="1" bottom="1" header="0.5" footer="0.5"/>
  <pageSetup paperSize="5" scale="98" orientation="landscape" r:id="rId2"/>
  <headerFooter alignWithMargins="0">
    <oddHeader xml:space="preserve">&amp;C&amp;"Arial,Bold"Confidential&amp;"Arial,Regular"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7"/>
  <sheetViews>
    <sheetView showGridLines="0" view="pageBreakPreview" zoomScale="60" zoomScaleNormal="100" workbookViewId="0">
      <selection activeCell="X27" sqref="X27"/>
    </sheetView>
  </sheetViews>
  <sheetFormatPr defaultRowHeight="12.75" x14ac:dyDescent="0.2"/>
  <cols>
    <col min="1" max="1" width="43.42578125" customWidth="1"/>
    <col min="2" max="2" width="14.28515625" customWidth="1"/>
    <col min="3" max="3" width="6.7109375" customWidth="1"/>
    <col min="4" max="4" width="14.28515625" customWidth="1"/>
    <col min="5" max="5" width="14.42578125" customWidth="1"/>
    <col min="6" max="6" width="9.28515625" customWidth="1"/>
    <col min="7" max="7" width="10.5703125" customWidth="1"/>
    <col min="8" max="8" width="9.42578125" customWidth="1"/>
    <col min="9" max="9" width="8.5703125" customWidth="1"/>
  </cols>
  <sheetData>
    <row r="1" spans="1:9" x14ac:dyDescent="0.2">
      <c r="A1" s="255" t="str">
        <f>'2.Balance Sheet'!A1</f>
        <v>ANNUAL STATEMENT FOR THE PERIOD ENDED:</v>
      </c>
      <c r="B1" s="257"/>
      <c r="C1" s="256" t="str">
        <f>'Title Page'!A5</f>
        <v>December 31, 2025</v>
      </c>
      <c r="D1" s="372"/>
      <c r="E1" s="17"/>
      <c r="F1" s="17"/>
      <c r="G1" s="17"/>
      <c r="H1" s="17"/>
      <c r="I1" s="16" t="s">
        <v>199</v>
      </c>
    </row>
    <row r="2" spans="1:9" ht="13.5" thickBot="1" x14ac:dyDescent="0.25">
      <c r="A2" s="400">
        <f>'2.Balance Sheet'!A2</f>
        <v>0</v>
      </c>
      <c r="B2" s="401"/>
      <c r="C2" s="401"/>
      <c r="D2" s="401"/>
      <c r="E2" s="401"/>
      <c r="F2" s="402"/>
      <c r="G2" s="402"/>
      <c r="H2" s="402"/>
      <c r="I2" s="402"/>
    </row>
    <row r="3" spans="1:9" ht="13.5" thickTop="1" x14ac:dyDescent="0.2">
      <c r="A3" s="374" t="s">
        <v>140</v>
      </c>
      <c r="B3" s="436"/>
      <c r="C3" s="436"/>
      <c r="D3" s="436"/>
      <c r="E3" s="436"/>
      <c r="F3" s="436"/>
      <c r="G3" s="436"/>
      <c r="H3" s="436"/>
      <c r="I3" s="437"/>
    </row>
    <row r="4" spans="1:9" ht="13.5" thickBot="1" x14ac:dyDescent="0.25">
      <c r="A4" s="438"/>
      <c r="B4" s="439"/>
      <c r="C4" s="439"/>
      <c r="D4" s="439"/>
      <c r="E4" s="439"/>
      <c r="F4" s="439"/>
      <c r="G4" s="439"/>
      <c r="H4" s="439"/>
      <c r="I4" s="440"/>
    </row>
    <row r="5" spans="1:9" ht="13.5" customHeight="1" thickTop="1" x14ac:dyDescent="0.2">
      <c r="A5" s="443" t="s">
        <v>300</v>
      </c>
      <c r="B5" s="444"/>
      <c r="C5" s="445"/>
      <c r="D5" s="422" t="s">
        <v>315</v>
      </c>
      <c r="E5" s="423"/>
      <c r="F5" s="422" t="s">
        <v>224</v>
      </c>
      <c r="G5" s="423"/>
      <c r="H5" s="422" t="s">
        <v>225</v>
      </c>
      <c r="I5" s="423"/>
    </row>
    <row r="6" spans="1:9" ht="13.5" customHeight="1" x14ac:dyDescent="0.2">
      <c r="A6" s="446"/>
      <c r="B6" s="447"/>
      <c r="C6" s="448"/>
      <c r="D6" s="424"/>
      <c r="E6" s="425"/>
      <c r="F6" s="424"/>
      <c r="G6" s="425"/>
      <c r="H6" s="424"/>
      <c r="I6" s="425"/>
    </row>
    <row r="7" spans="1:9" x14ac:dyDescent="0.2">
      <c r="A7" s="449"/>
      <c r="B7" s="447"/>
      <c r="C7" s="448"/>
      <c r="D7" s="424"/>
      <c r="E7" s="425"/>
      <c r="F7" s="424"/>
      <c r="G7" s="425"/>
      <c r="H7" s="424"/>
      <c r="I7" s="425"/>
    </row>
    <row r="8" spans="1:9" ht="13.5" thickBot="1" x14ac:dyDescent="0.25">
      <c r="A8" s="450"/>
      <c r="B8" s="451"/>
      <c r="C8" s="452"/>
      <c r="D8" s="426"/>
      <c r="E8" s="427"/>
      <c r="F8" s="426"/>
      <c r="G8" s="427"/>
      <c r="H8" s="426"/>
      <c r="I8" s="427"/>
    </row>
    <row r="9" spans="1:9" ht="39.75" thickTop="1" thickBot="1" x14ac:dyDescent="0.25">
      <c r="A9" s="435"/>
      <c r="B9" s="413"/>
      <c r="C9" s="414"/>
      <c r="D9" s="54" t="s">
        <v>161</v>
      </c>
      <c r="E9" s="55" t="s">
        <v>41</v>
      </c>
      <c r="F9" s="441"/>
      <c r="G9" s="442"/>
      <c r="H9" s="441"/>
      <c r="I9" s="442"/>
    </row>
    <row r="10" spans="1:9" ht="15" customHeight="1" thickTop="1" x14ac:dyDescent="0.2">
      <c r="A10" s="432" t="s">
        <v>146</v>
      </c>
      <c r="B10" s="433"/>
      <c r="C10" s="434"/>
      <c r="D10" s="66"/>
      <c r="E10" s="69"/>
      <c r="F10" s="418"/>
      <c r="G10" s="419"/>
      <c r="H10" s="418"/>
      <c r="I10" s="419"/>
    </row>
    <row r="11" spans="1:9" ht="15" customHeight="1" x14ac:dyDescent="0.2">
      <c r="A11" s="105" t="s">
        <v>142</v>
      </c>
      <c r="B11" s="104" t="s">
        <v>301</v>
      </c>
      <c r="C11" s="65" t="s">
        <v>145</v>
      </c>
      <c r="D11" s="67"/>
      <c r="E11" s="70"/>
      <c r="F11" s="418"/>
      <c r="G11" s="419"/>
      <c r="H11" s="418"/>
      <c r="I11" s="419"/>
    </row>
    <row r="12" spans="1:9" ht="15" customHeight="1" x14ac:dyDescent="0.2">
      <c r="A12" s="100"/>
      <c r="B12" s="93"/>
      <c r="C12" s="107"/>
      <c r="D12" s="67"/>
      <c r="E12" s="70"/>
      <c r="F12" s="420"/>
      <c r="G12" s="421"/>
      <c r="H12" s="418"/>
      <c r="I12" s="419"/>
    </row>
    <row r="13" spans="1:9" ht="15" customHeight="1" x14ac:dyDescent="0.2">
      <c r="A13" s="97"/>
      <c r="B13" s="91"/>
      <c r="C13" s="108"/>
      <c r="D13" s="67"/>
      <c r="E13" s="70"/>
      <c r="F13" s="420"/>
      <c r="G13" s="421"/>
      <c r="H13" s="420"/>
      <c r="I13" s="421"/>
    </row>
    <row r="14" spans="1:9" ht="15" customHeight="1" x14ac:dyDescent="0.2">
      <c r="A14" s="97"/>
      <c r="B14" s="91"/>
      <c r="C14" s="108"/>
      <c r="D14" s="67"/>
      <c r="E14" s="70"/>
      <c r="F14" s="420"/>
      <c r="G14" s="421"/>
      <c r="H14" s="420"/>
      <c r="I14" s="421"/>
    </row>
    <row r="15" spans="1:9" ht="15" customHeight="1" x14ac:dyDescent="0.2">
      <c r="A15" s="97"/>
      <c r="B15" s="91"/>
      <c r="C15" s="108"/>
      <c r="D15" s="67"/>
      <c r="E15" s="70"/>
      <c r="F15" s="420"/>
      <c r="G15" s="421"/>
      <c r="H15" s="420"/>
      <c r="I15" s="421"/>
    </row>
    <row r="16" spans="1:9" ht="15" customHeight="1" x14ac:dyDescent="0.2">
      <c r="A16" s="97"/>
      <c r="B16" s="91"/>
      <c r="C16" s="108"/>
      <c r="D16" s="67"/>
      <c r="E16" s="70"/>
      <c r="F16" s="420"/>
      <c r="G16" s="421"/>
      <c r="H16" s="420"/>
      <c r="I16" s="421"/>
    </row>
    <row r="17" spans="1:9" ht="15" customHeight="1" x14ac:dyDescent="0.2">
      <c r="A17" s="97"/>
      <c r="B17" s="91"/>
      <c r="C17" s="108"/>
      <c r="D17" s="67"/>
      <c r="E17" s="70"/>
      <c r="F17" s="418"/>
      <c r="G17" s="419"/>
      <c r="H17" s="418"/>
      <c r="I17" s="419"/>
    </row>
    <row r="18" spans="1:9" ht="15" customHeight="1" x14ac:dyDescent="0.2">
      <c r="A18" s="97"/>
      <c r="B18" s="91"/>
      <c r="C18" s="108"/>
      <c r="D18" s="67"/>
      <c r="E18" s="70"/>
      <c r="F18" s="418"/>
      <c r="G18" s="419"/>
      <c r="H18" s="418"/>
      <c r="I18" s="419"/>
    </row>
    <row r="19" spans="1:9" ht="15" customHeight="1" x14ac:dyDescent="0.2">
      <c r="A19" s="97"/>
      <c r="B19" s="91"/>
      <c r="C19" s="108"/>
      <c r="D19" s="67"/>
      <c r="E19" s="70"/>
      <c r="F19" s="420"/>
      <c r="G19" s="421"/>
      <c r="H19" s="420"/>
      <c r="I19" s="421"/>
    </row>
    <row r="20" spans="1:9" ht="15" customHeight="1" x14ac:dyDescent="0.2">
      <c r="A20" s="106"/>
      <c r="B20" s="92"/>
      <c r="C20" s="109"/>
      <c r="D20" s="67"/>
      <c r="E20" s="70"/>
      <c r="F20" s="420"/>
      <c r="G20" s="421"/>
      <c r="H20" s="420"/>
      <c r="I20" s="421"/>
    </row>
    <row r="21" spans="1:9" ht="15" customHeight="1" x14ac:dyDescent="0.2">
      <c r="A21" s="432" t="s">
        <v>147</v>
      </c>
      <c r="B21" s="433"/>
      <c r="C21" s="434"/>
      <c r="D21" s="67"/>
      <c r="E21" s="70"/>
      <c r="F21" s="420"/>
      <c r="G21" s="421"/>
      <c r="H21" s="420"/>
      <c r="I21" s="421"/>
    </row>
    <row r="22" spans="1:9" ht="15" customHeight="1" x14ac:dyDescent="0.2">
      <c r="A22" s="101" t="s">
        <v>142</v>
      </c>
      <c r="B22" s="110" t="s">
        <v>301</v>
      </c>
      <c r="C22" s="65" t="s">
        <v>145</v>
      </c>
      <c r="D22" s="67"/>
      <c r="E22" s="70"/>
      <c r="F22" s="420"/>
      <c r="G22" s="421"/>
      <c r="H22" s="420"/>
      <c r="I22" s="421"/>
    </row>
    <row r="23" spans="1:9" ht="15" customHeight="1" x14ac:dyDescent="0.2">
      <c r="A23" s="100"/>
      <c r="B23" s="96"/>
      <c r="C23" s="77"/>
      <c r="D23" s="67"/>
      <c r="E23" s="70"/>
      <c r="F23" s="420"/>
      <c r="G23" s="421"/>
      <c r="H23" s="420"/>
      <c r="I23" s="421"/>
    </row>
    <row r="24" spans="1:9" ht="15" customHeight="1" x14ac:dyDescent="0.2">
      <c r="A24" s="97"/>
      <c r="B24" s="94"/>
      <c r="C24" s="78"/>
      <c r="D24" s="67"/>
      <c r="E24" s="70"/>
      <c r="F24" s="420"/>
      <c r="G24" s="421"/>
      <c r="H24" s="420"/>
      <c r="I24" s="421"/>
    </row>
    <row r="25" spans="1:9" ht="15" customHeight="1" x14ac:dyDescent="0.2">
      <c r="A25" s="97"/>
      <c r="B25" s="94"/>
      <c r="C25" s="78"/>
      <c r="D25" s="67"/>
      <c r="E25" s="70"/>
      <c r="F25" s="420"/>
      <c r="G25" s="421"/>
      <c r="H25" s="420"/>
      <c r="I25" s="421"/>
    </row>
    <row r="26" spans="1:9" ht="15" customHeight="1" x14ac:dyDescent="0.2">
      <c r="A26" s="97"/>
      <c r="B26" s="94"/>
      <c r="C26" s="78"/>
      <c r="D26" s="67"/>
      <c r="E26" s="70"/>
      <c r="F26" s="420"/>
      <c r="G26" s="421"/>
      <c r="H26" s="420"/>
      <c r="I26" s="421"/>
    </row>
    <row r="27" spans="1:9" ht="15" customHeight="1" x14ac:dyDescent="0.2">
      <c r="A27" s="97"/>
      <c r="B27" s="94"/>
      <c r="C27" s="78"/>
      <c r="D27" s="67"/>
      <c r="E27" s="70"/>
      <c r="F27" s="420"/>
      <c r="G27" s="421"/>
      <c r="H27" s="420"/>
      <c r="I27" s="421"/>
    </row>
    <row r="28" spans="1:9" ht="15" customHeight="1" x14ac:dyDescent="0.2">
      <c r="A28" s="97"/>
      <c r="B28" s="94"/>
      <c r="C28" s="78"/>
      <c r="D28" s="67"/>
      <c r="E28" s="70"/>
      <c r="F28" s="420"/>
      <c r="G28" s="421"/>
      <c r="H28" s="420"/>
      <c r="I28" s="421"/>
    </row>
    <row r="29" spans="1:9" ht="15" customHeight="1" x14ac:dyDescent="0.2">
      <c r="A29" s="97"/>
      <c r="B29" s="94"/>
      <c r="C29" s="78"/>
      <c r="D29" s="67"/>
      <c r="E29" s="70"/>
      <c r="F29" s="420"/>
      <c r="G29" s="421"/>
      <c r="H29" s="420"/>
      <c r="I29" s="421"/>
    </row>
    <row r="30" spans="1:9" ht="15" customHeight="1" thickBot="1" x14ac:dyDescent="0.25">
      <c r="A30" s="98"/>
      <c r="B30" s="99"/>
      <c r="C30" s="79"/>
      <c r="D30" s="68"/>
      <c r="E30" s="71"/>
      <c r="F30" s="428"/>
      <c r="G30" s="429"/>
      <c r="H30" s="428"/>
      <c r="I30" s="429"/>
    </row>
    <row r="31" spans="1:9" ht="13.5" thickTop="1" x14ac:dyDescent="0.2">
      <c r="A31" s="435" t="s">
        <v>150</v>
      </c>
      <c r="B31" s="413"/>
      <c r="C31" s="414"/>
      <c r="D31" s="458">
        <f>SUM(D10:D30)</f>
        <v>0</v>
      </c>
      <c r="E31" s="458">
        <f>SUM(E10:E30)</f>
        <v>0</v>
      </c>
      <c r="F31" s="405">
        <f>SUM(F10:G30)</f>
        <v>0</v>
      </c>
      <c r="G31" s="403"/>
      <c r="H31" s="405">
        <f>SUM(H10:I30)</f>
        <v>0</v>
      </c>
      <c r="I31" s="403"/>
    </row>
    <row r="32" spans="1:9" ht="13.5" thickBot="1" x14ac:dyDescent="0.25">
      <c r="A32" s="415"/>
      <c r="B32" s="416"/>
      <c r="C32" s="417"/>
      <c r="D32" s="459"/>
      <c r="E32" s="459"/>
      <c r="F32" s="406"/>
      <c r="G32" s="404"/>
      <c r="H32" s="406"/>
      <c r="I32" s="404"/>
    </row>
    <row r="33" spans="1:9" ht="13.5" thickTop="1" x14ac:dyDescent="0.2">
      <c r="F33" s="457" t="s">
        <v>223</v>
      </c>
      <c r="G33" s="457"/>
      <c r="I33" s="3"/>
    </row>
    <row r="34" spans="1:9" ht="13.5" thickBot="1" x14ac:dyDescent="0.25"/>
    <row r="35" spans="1:9" ht="13.5" thickTop="1" x14ac:dyDescent="0.2">
      <c r="A35" s="374" t="s">
        <v>148</v>
      </c>
      <c r="B35" s="436"/>
      <c r="C35" s="436"/>
      <c r="D35" s="436"/>
      <c r="E35" s="436"/>
      <c r="F35" s="436"/>
      <c r="G35" s="436"/>
      <c r="H35" s="436"/>
      <c r="I35" s="437"/>
    </row>
    <row r="36" spans="1:9" ht="13.5" thickBot="1" x14ac:dyDescent="0.25">
      <c r="A36" s="438"/>
      <c r="B36" s="439"/>
      <c r="C36" s="439"/>
      <c r="D36" s="439"/>
      <c r="E36" s="439"/>
      <c r="F36" s="439"/>
      <c r="G36" s="439"/>
      <c r="H36" s="439"/>
      <c r="I36" s="440"/>
    </row>
    <row r="37" spans="1:9" ht="13.5" customHeight="1" thickTop="1" x14ac:dyDescent="0.2">
      <c r="A37" s="443" t="s">
        <v>144</v>
      </c>
      <c r="B37" s="444"/>
      <c r="C37" s="445"/>
      <c r="D37" s="462" t="s">
        <v>321</v>
      </c>
      <c r="E37" s="463"/>
      <c r="F37" s="422" t="s">
        <v>227</v>
      </c>
      <c r="G37" s="423"/>
      <c r="H37" s="422" t="s">
        <v>226</v>
      </c>
      <c r="I37" s="423"/>
    </row>
    <row r="38" spans="1:9" ht="13.5" customHeight="1" x14ac:dyDescent="0.2">
      <c r="A38" s="446"/>
      <c r="B38" s="447"/>
      <c r="C38" s="448"/>
      <c r="D38" s="464"/>
      <c r="E38" s="465"/>
      <c r="F38" s="424"/>
      <c r="G38" s="425"/>
      <c r="H38" s="424"/>
      <c r="I38" s="425"/>
    </row>
    <row r="39" spans="1:9" x14ac:dyDescent="0.2">
      <c r="A39" s="449"/>
      <c r="B39" s="447"/>
      <c r="C39" s="448"/>
      <c r="D39" s="464"/>
      <c r="E39" s="465"/>
      <c r="F39" s="424"/>
      <c r="G39" s="425"/>
      <c r="H39" s="424"/>
      <c r="I39" s="425"/>
    </row>
    <row r="40" spans="1:9" ht="13.5" thickBot="1" x14ac:dyDescent="0.25">
      <c r="A40" s="450"/>
      <c r="B40" s="451"/>
      <c r="C40" s="452"/>
      <c r="D40" s="466"/>
      <c r="E40" s="467"/>
      <c r="F40" s="426"/>
      <c r="G40" s="427"/>
      <c r="H40" s="426"/>
      <c r="I40" s="427"/>
    </row>
    <row r="41" spans="1:9" ht="39.75" thickTop="1" thickBot="1" x14ac:dyDescent="0.25">
      <c r="A41" s="435"/>
      <c r="B41" s="413"/>
      <c r="C41" s="414"/>
      <c r="D41" s="54" t="s">
        <v>161</v>
      </c>
      <c r="E41" s="55" t="s">
        <v>41</v>
      </c>
      <c r="F41" s="430"/>
      <c r="G41" s="431"/>
      <c r="H41" s="430"/>
      <c r="I41" s="431"/>
    </row>
    <row r="42" spans="1:9" ht="15.75" customHeight="1" thickTop="1" x14ac:dyDescent="0.2">
      <c r="A42" s="432" t="s">
        <v>146</v>
      </c>
      <c r="B42" s="433"/>
      <c r="C42" s="434"/>
      <c r="D42" s="72"/>
      <c r="E42" s="73"/>
      <c r="F42" s="418"/>
      <c r="G42" s="419"/>
      <c r="H42" s="418"/>
      <c r="I42" s="419"/>
    </row>
    <row r="43" spans="1:9" ht="15.75" customHeight="1" x14ac:dyDescent="0.2">
      <c r="A43" s="103" t="s">
        <v>142</v>
      </c>
      <c r="B43" s="110" t="s">
        <v>301</v>
      </c>
      <c r="C43" s="65" t="s">
        <v>145</v>
      </c>
      <c r="D43" s="74"/>
      <c r="E43" s="60"/>
      <c r="F43" s="418"/>
      <c r="G43" s="419"/>
      <c r="H43" s="418"/>
      <c r="I43" s="419"/>
    </row>
    <row r="44" spans="1:9" ht="15.75" customHeight="1" x14ac:dyDescent="0.2">
      <c r="A44" s="100"/>
      <c r="B44" s="96"/>
      <c r="C44" s="77"/>
      <c r="D44" s="74"/>
      <c r="E44" s="60"/>
      <c r="F44" s="420"/>
      <c r="G44" s="421"/>
      <c r="H44" s="418"/>
      <c r="I44" s="419"/>
    </row>
    <row r="45" spans="1:9" ht="15.75" customHeight="1" x14ac:dyDescent="0.2">
      <c r="A45" s="97"/>
      <c r="B45" s="94"/>
      <c r="C45" s="78"/>
      <c r="D45" s="74"/>
      <c r="E45" s="60"/>
      <c r="F45" s="468"/>
      <c r="G45" s="469"/>
      <c r="H45" s="468"/>
      <c r="I45" s="469"/>
    </row>
    <row r="46" spans="1:9" ht="15.75" customHeight="1" x14ac:dyDescent="0.2">
      <c r="A46" s="97"/>
      <c r="B46" s="94"/>
      <c r="C46" s="78"/>
      <c r="D46" s="74"/>
      <c r="E46" s="60"/>
      <c r="F46" s="453"/>
      <c r="G46" s="454"/>
      <c r="H46" s="453"/>
      <c r="I46" s="454"/>
    </row>
    <row r="47" spans="1:9" ht="15.75" customHeight="1" x14ac:dyDescent="0.2">
      <c r="A47" s="97"/>
      <c r="B47" s="94"/>
      <c r="C47" s="78"/>
      <c r="D47" s="74"/>
      <c r="E47" s="60"/>
      <c r="F47" s="453"/>
      <c r="G47" s="454"/>
      <c r="H47" s="453"/>
      <c r="I47" s="454"/>
    </row>
    <row r="48" spans="1:9" ht="15.75" customHeight="1" x14ac:dyDescent="0.2">
      <c r="A48" s="97"/>
      <c r="B48" s="94"/>
      <c r="C48" s="78"/>
      <c r="D48" s="74"/>
      <c r="E48" s="60"/>
      <c r="F48" s="453"/>
      <c r="G48" s="454"/>
      <c r="H48" s="453"/>
      <c r="I48" s="454"/>
    </row>
    <row r="49" spans="1:9" ht="15.75" customHeight="1" x14ac:dyDescent="0.2">
      <c r="A49" s="97"/>
      <c r="B49" s="94"/>
      <c r="C49" s="78"/>
      <c r="D49" s="74"/>
      <c r="E49" s="60"/>
      <c r="F49" s="455"/>
      <c r="G49" s="456"/>
      <c r="H49" s="455"/>
      <c r="I49" s="456"/>
    </row>
    <row r="50" spans="1:9" ht="15.75" customHeight="1" x14ac:dyDescent="0.2">
      <c r="A50" s="97"/>
      <c r="B50" s="94"/>
      <c r="C50" s="78"/>
      <c r="D50" s="74"/>
      <c r="E50" s="60"/>
      <c r="F50" s="455"/>
      <c r="G50" s="456"/>
      <c r="H50" s="455"/>
      <c r="I50" s="456"/>
    </row>
    <row r="51" spans="1:9" ht="15.75" customHeight="1" x14ac:dyDescent="0.2">
      <c r="A51" s="97"/>
      <c r="B51" s="94"/>
      <c r="C51" s="78"/>
      <c r="D51" s="74"/>
      <c r="E51" s="60"/>
      <c r="F51" s="453"/>
      <c r="G51" s="454"/>
      <c r="H51" s="453"/>
      <c r="I51" s="454"/>
    </row>
    <row r="52" spans="1:9" ht="15.75" customHeight="1" x14ac:dyDescent="0.2">
      <c r="A52" s="102"/>
      <c r="B52" s="95"/>
      <c r="C52" s="82"/>
      <c r="D52" s="74"/>
      <c r="E52" s="60"/>
      <c r="F52" s="453"/>
      <c r="G52" s="454"/>
      <c r="H52" s="453"/>
      <c r="I52" s="454"/>
    </row>
    <row r="53" spans="1:9" x14ac:dyDescent="0.2">
      <c r="A53" s="432" t="s">
        <v>147</v>
      </c>
      <c r="B53" s="433"/>
      <c r="C53" s="434"/>
      <c r="D53" s="57"/>
      <c r="E53" s="60"/>
      <c r="F53" s="453"/>
      <c r="G53" s="454"/>
      <c r="H53" s="453"/>
      <c r="I53" s="454"/>
    </row>
    <row r="54" spans="1:9" x14ac:dyDescent="0.2">
      <c r="A54" s="101" t="s">
        <v>142</v>
      </c>
      <c r="B54" s="110" t="s">
        <v>301</v>
      </c>
      <c r="C54" s="65" t="s">
        <v>145</v>
      </c>
      <c r="D54" s="57"/>
      <c r="E54" s="60"/>
      <c r="F54" s="453"/>
      <c r="G54" s="454"/>
      <c r="H54" s="453"/>
      <c r="I54" s="454"/>
    </row>
    <row r="55" spans="1:9" ht="15.75" customHeight="1" x14ac:dyDescent="0.2">
      <c r="A55" s="100"/>
      <c r="B55" s="96"/>
      <c r="C55" s="77"/>
      <c r="D55" s="57"/>
      <c r="E55" s="60"/>
      <c r="F55" s="453"/>
      <c r="G55" s="454"/>
      <c r="H55" s="453"/>
      <c r="I55" s="454"/>
    </row>
    <row r="56" spans="1:9" ht="15.75" customHeight="1" x14ac:dyDescent="0.2">
      <c r="A56" s="97"/>
      <c r="B56" s="94"/>
      <c r="C56" s="78"/>
      <c r="D56" s="57"/>
      <c r="E56" s="60"/>
      <c r="F56" s="453"/>
      <c r="G56" s="454"/>
      <c r="H56" s="453"/>
      <c r="I56" s="454"/>
    </row>
    <row r="57" spans="1:9" ht="15.75" customHeight="1" x14ac:dyDescent="0.2">
      <c r="A57" s="97"/>
      <c r="B57" s="94"/>
      <c r="C57" s="78"/>
      <c r="D57" s="57"/>
      <c r="E57" s="60"/>
      <c r="F57" s="453"/>
      <c r="G57" s="454"/>
      <c r="H57" s="453"/>
      <c r="I57" s="454"/>
    </row>
    <row r="58" spans="1:9" ht="15.75" customHeight="1" x14ac:dyDescent="0.2">
      <c r="A58" s="97"/>
      <c r="B58" s="94"/>
      <c r="C58" s="78"/>
      <c r="D58" s="57"/>
      <c r="E58" s="60"/>
      <c r="F58" s="453"/>
      <c r="G58" s="454"/>
      <c r="H58" s="453"/>
      <c r="I58" s="454"/>
    </row>
    <row r="59" spans="1:9" ht="15.75" customHeight="1" x14ac:dyDescent="0.2">
      <c r="A59" s="97"/>
      <c r="B59" s="94"/>
      <c r="C59" s="78"/>
      <c r="D59" s="57"/>
      <c r="E59" s="60"/>
      <c r="F59" s="453"/>
      <c r="G59" s="454"/>
      <c r="H59" s="453"/>
      <c r="I59" s="454"/>
    </row>
    <row r="60" spans="1:9" ht="15.75" customHeight="1" x14ac:dyDescent="0.2">
      <c r="A60" s="97"/>
      <c r="B60" s="94"/>
      <c r="C60" s="78"/>
      <c r="D60" s="57"/>
      <c r="E60" s="60"/>
      <c r="F60" s="453"/>
      <c r="G60" s="454"/>
      <c r="H60" s="453"/>
      <c r="I60" s="454"/>
    </row>
    <row r="61" spans="1:9" ht="15.75" customHeight="1" x14ac:dyDescent="0.2">
      <c r="A61" s="97"/>
      <c r="B61" s="94"/>
      <c r="C61" s="78"/>
      <c r="D61" s="57"/>
      <c r="E61" s="60"/>
      <c r="F61" s="453"/>
      <c r="G61" s="454"/>
      <c r="H61" s="453"/>
      <c r="I61" s="454"/>
    </row>
    <row r="62" spans="1:9" ht="15.75" customHeight="1" thickBot="1" x14ac:dyDescent="0.25">
      <c r="A62" s="98"/>
      <c r="B62" s="99"/>
      <c r="C62" s="79"/>
      <c r="D62" s="58"/>
      <c r="E62" s="61"/>
      <c r="F62" s="460"/>
      <c r="G62" s="461"/>
      <c r="H62" s="460"/>
      <c r="I62" s="461"/>
    </row>
    <row r="63" spans="1:9" ht="13.5" thickTop="1" x14ac:dyDescent="0.2">
      <c r="A63" s="435" t="s">
        <v>150</v>
      </c>
      <c r="B63" s="413"/>
      <c r="C63" s="414"/>
      <c r="D63" s="458">
        <f>SUM(D42:D62)</f>
        <v>0</v>
      </c>
      <c r="E63" s="458">
        <f>SUM(E42:E62)</f>
        <v>0</v>
      </c>
      <c r="F63" s="405">
        <f>SUM(F42:G62)</f>
        <v>0</v>
      </c>
      <c r="G63" s="403"/>
      <c r="H63" s="405">
        <f>SUM(H42:I62)</f>
        <v>0</v>
      </c>
      <c r="I63" s="403"/>
    </row>
    <row r="64" spans="1:9" ht="13.5" thickBot="1" x14ac:dyDescent="0.25">
      <c r="A64" s="415"/>
      <c r="B64" s="416"/>
      <c r="C64" s="417"/>
      <c r="D64" s="459"/>
      <c r="E64" s="459"/>
      <c r="F64" s="406"/>
      <c r="G64" s="404"/>
      <c r="H64" s="406"/>
      <c r="I64" s="404"/>
    </row>
    <row r="65" spans="1:9" ht="13.5" thickTop="1" x14ac:dyDescent="0.2">
      <c r="D65" s="457" t="s">
        <v>228</v>
      </c>
      <c r="E65" s="457"/>
      <c r="F65" s="457" t="s">
        <v>229</v>
      </c>
      <c r="G65" s="457"/>
    </row>
    <row r="66" spans="1:9" x14ac:dyDescent="0.2">
      <c r="A66" s="367" t="s">
        <v>149</v>
      </c>
      <c r="B66" s="148"/>
      <c r="C66" s="148"/>
      <c r="D66" s="148"/>
      <c r="E66" s="148"/>
      <c r="F66" s="148"/>
      <c r="G66" s="148"/>
      <c r="H66" s="148"/>
      <c r="I66" s="148"/>
    </row>
    <row r="67" spans="1:9" x14ac:dyDescent="0.2">
      <c r="D67" s="44"/>
      <c r="E67" s="44"/>
    </row>
  </sheetData>
  <customSheetViews>
    <customSheetView guid="{E97D1411-9A8A-4327-B170-757D913D236A}" fitToPage="1" showRuler="0">
      <selection activeCell="J21" sqref="J20:J21"/>
      <pageMargins left="0.75" right="0.75" top="1" bottom="1" header="0.5" footer="0.5"/>
      <pageSetup paperSize="5" scale="90" orientation="portrait" r:id="rId1"/>
      <headerFooter alignWithMargins="0"/>
    </customSheetView>
  </customSheetViews>
  <mergeCells count="121">
    <mergeCell ref="A53:C53"/>
    <mergeCell ref="A37:C40"/>
    <mergeCell ref="H17:I17"/>
    <mergeCell ref="H15:I15"/>
    <mergeCell ref="F25:G25"/>
    <mergeCell ref="A42:C42"/>
    <mergeCell ref="F27:G27"/>
    <mergeCell ref="H28:I28"/>
    <mergeCell ref="H27:I27"/>
    <mergeCell ref="D37:E40"/>
    <mergeCell ref="F51:G51"/>
    <mergeCell ref="F52:G52"/>
    <mergeCell ref="H45:I45"/>
    <mergeCell ref="H48:I48"/>
    <mergeCell ref="H49:I49"/>
    <mergeCell ref="H50:I50"/>
    <mergeCell ref="H42:I42"/>
    <mergeCell ref="H46:I46"/>
    <mergeCell ref="F42:G42"/>
    <mergeCell ref="F48:G48"/>
    <mergeCell ref="F50:G50"/>
    <mergeCell ref="F43:G43"/>
    <mergeCell ref="F44:G44"/>
    <mergeCell ref="F45:G45"/>
    <mergeCell ref="H29:I29"/>
    <mergeCell ref="H37:I40"/>
    <mergeCell ref="A35:I36"/>
    <mergeCell ref="A31:C32"/>
    <mergeCell ref="F28:G28"/>
    <mergeCell ref="D31:D32"/>
    <mergeCell ref="E31:E32"/>
    <mergeCell ref="F41:G41"/>
    <mergeCell ref="A41:C41"/>
    <mergeCell ref="F33:G33"/>
    <mergeCell ref="F31:G32"/>
    <mergeCell ref="H60:I60"/>
    <mergeCell ref="H59:I59"/>
    <mergeCell ref="H51:I51"/>
    <mergeCell ref="H55:I55"/>
    <mergeCell ref="H54:I54"/>
    <mergeCell ref="H52:I52"/>
    <mergeCell ref="H53:I53"/>
    <mergeCell ref="F53:G53"/>
    <mergeCell ref="F54:G54"/>
    <mergeCell ref="F55:G55"/>
    <mergeCell ref="F46:G46"/>
    <mergeCell ref="F47:G47"/>
    <mergeCell ref="F49:G49"/>
    <mergeCell ref="H47:I47"/>
    <mergeCell ref="A66:I66"/>
    <mergeCell ref="D65:E65"/>
    <mergeCell ref="A63:C64"/>
    <mergeCell ref="D63:D64"/>
    <mergeCell ref="E63:E64"/>
    <mergeCell ref="F65:G65"/>
    <mergeCell ref="F63:G64"/>
    <mergeCell ref="F56:G56"/>
    <mergeCell ref="H62:I62"/>
    <mergeCell ref="F58:G58"/>
    <mergeCell ref="F59:G59"/>
    <mergeCell ref="F60:G60"/>
    <mergeCell ref="F61:G61"/>
    <mergeCell ref="F57:G57"/>
    <mergeCell ref="H63:I64"/>
    <mergeCell ref="F62:G62"/>
    <mergeCell ref="H57:I57"/>
    <mergeCell ref="H58:I58"/>
    <mergeCell ref="H56:I56"/>
    <mergeCell ref="H61:I61"/>
    <mergeCell ref="A1:B1"/>
    <mergeCell ref="C1:D1"/>
    <mergeCell ref="A2:I2"/>
    <mergeCell ref="A9:C9"/>
    <mergeCell ref="H5:I8"/>
    <mergeCell ref="A3:I4"/>
    <mergeCell ref="F9:G9"/>
    <mergeCell ref="D5:E8"/>
    <mergeCell ref="F5:G8"/>
    <mergeCell ref="A5:C8"/>
    <mergeCell ref="H9:I9"/>
    <mergeCell ref="A10:C10"/>
    <mergeCell ref="F13:G13"/>
    <mergeCell ref="F12:G12"/>
    <mergeCell ref="F10:G10"/>
    <mergeCell ref="F11:G11"/>
    <mergeCell ref="F22:G22"/>
    <mergeCell ref="H11:I11"/>
    <mergeCell ref="H26:I26"/>
    <mergeCell ref="F26:G26"/>
    <mergeCell ref="F14:G14"/>
    <mergeCell ref="H25:I25"/>
    <mergeCell ref="H14:I14"/>
    <mergeCell ref="A21:C21"/>
    <mergeCell ref="H18:I18"/>
    <mergeCell ref="H20:I20"/>
    <mergeCell ref="H24:I24"/>
    <mergeCell ref="H22:I22"/>
    <mergeCell ref="H43:I43"/>
    <mergeCell ref="H44:I44"/>
    <mergeCell ref="H10:I10"/>
    <mergeCell ref="F19:G19"/>
    <mergeCell ref="F37:G40"/>
    <mergeCell ref="H13:I13"/>
    <mergeCell ref="H12:I12"/>
    <mergeCell ref="H16:I16"/>
    <mergeCell ref="H19:I19"/>
    <mergeCell ref="F23:G23"/>
    <mergeCell ref="H21:I21"/>
    <mergeCell ref="F21:G21"/>
    <mergeCell ref="H23:I23"/>
    <mergeCell ref="F16:G16"/>
    <mergeCell ref="F15:G15"/>
    <mergeCell ref="F17:G17"/>
    <mergeCell ref="F20:G20"/>
    <mergeCell ref="F18:G18"/>
    <mergeCell ref="F24:G24"/>
    <mergeCell ref="F30:G30"/>
    <mergeCell ref="F29:G29"/>
    <mergeCell ref="H31:I32"/>
    <mergeCell ref="H30:I30"/>
    <mergeCell ref="H41:I41"/>
  </mergeCells>
  <phoneticPr fontId="0" type="noConversion"/>
  <pageMargins left="0.75" right="0.75" top="1" bottom="1" header="0.5" footer="0.5"/>
  <pageSetup paperSize="5" scale="69" orientation="portrait" r:id="rId2"/>
  <headerFooter alignWithMargins="0">
    <oddHeader xml:space="preserve">&amp;C&amp;"Arial,Bold"Confidential&amp;"Arial,Regular"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Title Page</vt:lpstr>
      <vt:lpstr>Table of Contents</vt:lpstr>
      <vt:lpstr>2.Balance Sheet</vt:lpstr>
      <vt:lpstr>3. Statement of Income - C&amp;S</vt:lpstr>
      <vt:lpstr>4a.Questionnaire</vt:lpstr>
      <vt:lpstr>4b.Questionnaire (cont)</vt:lpstr>
      <vt:lpstr>4c.Questionnaire (cont)</vt:lpstr>
      <vt:lpstr>5.Premium Schedule</vt:lpstr>
      <vt:lpstr>6.Reinsurance</vt:lpstr>
      <vt:lpstr>7.Unpaid Losses &amp; LAE</vt:lpstr>
      <vt:lpstr>8.Loss &amp; LAE Paid and Incurred</vt:lpstr>
      <vt:lpstr>9.Investment Schedule</vt:lpstr>
      <vt:lpstr>VOID</vt:lpstr>
      <vt:lpstr>10.Cross Check</vt:lpstr>
      <vt:lpstr>'4a.Questionnaire'!Print_Area</vt:lpstr>
      <vt:lpstr>'4b.Questionnaire (cont)'!Print_Area</vt:lpstr>
      <vt:lpstr>'4c.Questionnaire (cont)'!Print_Area</vt:lpstr>
      <vt:lpstr>'Table of Contents'!Print_Area</vt:lpstr>
      <vt:lpstr>'Title Page'!Print_Area</vt:lpstr>
    </vt:vector>
  </TitlesOfParts>
  <Company>Johnson Lambert &amp;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Rodger</dc:creator>
  <cp:lastModifiedBy>Bryant, Tanya (DISB)</cp:lastModifiedBy>
  <cp:lastPrinted>2025-11-05T21:21:03Z</cp:lastPrinted>
  <dcterms:created xsi:type="dcterms:W3CDTF">2003-01-07T20:56:41Z</dcterms:created>
  <dcterms:modified xsi:type="dcterms:W3CDTF">2025-11-24T22:37:58Z</dcterms:modified>
</cp:coreProperties>
</file>